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Administrator</author>
  </authors>
  <commentList>
    <comment ref="K3" authorId="0">
      <text>
        <r>
          <rPr>
            <sz val="9"/>
            <rFont val="宋体"/>
            <family val="0"/>
          </rPr>
          <t>已按照2015年实际工作年限进行了平均工资的调整</t>
        </r>
      </text>
    </comment>
    <comment ref="U63" authorId="0">
      <text>
        <r>
          <rPr>
            <sz val="9"/>
            <rFont val="宋体"/>
            <family val="0"/>
          </rPr>
          <t xml:space="preserve">账面数额312.02
</t>
        </r>
      </text>
    </comment>
    <comment ref="U101" authorId="0">
      <text>
        <r>
          <rPr>
            <sz val="9"/>
            <rFont val="宋体"/>
            <family val="0"/>
          </rPr>
          <t xml:space="preserve">账面还欠312.02
</t>
        </r>
      </text>
    </comment>
    <comment ref="U112" authorId="0">
      <text>
        <r>
          <rPr>
            <sz val="9"/>
            <rFont val="宋体"/>
            <family val="0"/>
          </rPr>
          <t xml:space="preserve">账面尚欠312.02
</t>
        </r>
      </text>
    </comment>
    <comment ref="U45" authorId="0">
      <text>
        <r>
          <rPr>
            <sz val="9"/>
            <rFont val="宋体"/>
            <family val="0"/>
          </rPr>
          <t xml:space="preserve">应补缴的医保50
</t>
        </r>
      </text>
    </comment>
    <comment ref="U94" authorId="0">
      <text>
        <r>
          <rPr>
            <sz val="9"/>
            <rFont val="宋体"/>
            <family val="0"/>
          </rPr>
          <t xml:space="preserve">应补缴的医保50
</t>
        </r>
      </text>
    </comment>
    <comment ref="U20" authorId="0">
      <text>
        <r>
          <rPr>
            <sz val="9"/>
            <rFont val="宋体"/>
            <family val="0"/>
          </rPr>
          <t xml:space="preserve">应补缴的医保50
</t>
        </r>
      </text>
    </comment>
    <comment ref="U36" authorId="0">
      <text>
        <r>
          <rPr>
            <sz val="9"/>
            <rFont val="宋体"/>
            <family val="0"/>
          </rPr>
          <t xml:space="preserve">2015年7月份应承担的保险及公积金945.73
</t>
        </r>
      </text>
    </comment>
    <comment ref="K27" authorId="0">
      <text>
        <r>
          <rPr>
            <sz val="9"/>
            <rFont val="宋体"/>
            <family val="0"/>
          </rPr>
          <t>已按照2015年实际工作年限进行了平均工资的调整</t>
        </r>
      </text>
    </comment>
    <comment ref="K51" authorId="0">
      <text>
        <r>
          <rPr>
            <sz val="9"/>
            <rFont val="宋体"/>
            <family val="0"/>
          </rPr>
          <t>已按照2015年实际工作年限进行了平均工资的调整</t>
        </r>
      </text>
    </comment>
    <comment ref="K75" authorId="0">
      <text>
        <r>
          <rPr>
            <sz val="9"/>
            <rFont val="宋体"/>
            <family val="0"/>
          </rPr>
          <t>已按照2015年实际工作年限进行了平均工资的调整</t>
        </r>
      </text>
    </comment>
    <comment ref="K99" authorId="0">
      <text>
        <r>
          <rPr>
            <sz val="9"/>
            <rFont val="宋体"/>
            <family val="0"/>
          </rPr>
          <t>已按照2015年实际工作年限进行了平均工资的调整</t>
        </r>
      </text>
    </comment>
    <comment ref="K123" authorId="0">
      <text>
        <r>
          <rPr>
            <sz val="9"/>
            <rFont val="宋体"/>
            <family val="0"/>
          </rPr>
          <t>已按照2015年实际工作年限进行了平均工资的调整</t>
        </r>
      </text>
    </comment>
    <comment ref="K147" authorId="0">
      <text>
        <r>
          <rPr>
            <sz val="9"/>
            <rFont val="宋体"/>
            <family val="0"/>
          </rPr>
          <t>已按照2015年实际工作年限进行了平均工资的调整</t>
        </r>
      </text>
    </comment>
  </commentList>
</comments>
</file>

<file path=xl/sharedStrings.xml><?xml version="1.0" encoding="utf-8"?>
<sst xmlns="http://schemas.openxmlformats.org/spreadsheetml/2006/main" count="707" uniqueCount="362">
  <si>
    <t>山东健荣食品有限公司破产清算职工债权表（修订）</t>
  </si>
  <si>
    <t xml:space="preserve">                                                                                单位：元（人民币）</t>
  </si>
  <si>
    <t>序号</t>
  </si>
  <si>
    <t>姓名</t>
  </si>
  <si>
    <t>性别</t>
  </si>
  <si>
    <t>身份证号</t>
  </si>
  <si>
    <t>备注1</t>
  </si>
  <si>
    <t>入职时间</t>
  </si>
  <si>
    <t>入职小尹</t>
  </si>
  <si>
    <t>备注2</t>
  </si>
  <si>
    <t>在职年限</t>
  </si>
  <si>
    <t>欠薪</t>
  </si>
  <si>
    <t>平均工资</t>
  </si>
  <si>
    <t>经济补偿月数</t>
  </si>
  <si>
    <t>经济补偿</t>
  </si>
  <si>
    <t>一次性养老补助金</t>
  </si>
  <si>
    <t>应向职工支付
生活费</t>
  </si>
  <si>
    <t>应向职工支付款项小计</t>
  </si>
  <si>
    <t>工伤保险待遇</t>
  </si>
  <si>
    <r>
      <t xml:space="preserve">应付职工债权
</t>
    </r>
    <r>
      <rPr>
        <b/>
        <sz val="9"/>
        <rFont val="Wingdings"/>
        <family val="0"/>
      </rPr>
      <t></t>
    </r>
  </si>
  <si>
    <t>应代扣的保险费</t>
  </si>
  <si>
    <r>
      <t xml:space="preserve">应退还给单位的12月18日-31日的保险费
</t>
    </r>
    <r>
      <rPr>
        <b/>
        <sz val="9"/>
        <rFont val="Wingdings"/>
        <family val="0"/>
      </rPr>
      <t></t>
    </r>
  </si>
  <si>
    <t>单位应补缴的保险费</t>
  </si>
  <si>
    <r>
      <t xml:space="preserve">职工应返还的单位已垫付保险费
</t>
    </r>
    <r>
      <rPr>
        <b/>
        <sz val="9"/>
        <rFont val="Wingdings"/>
        <family val="0"/>
      </rPr>
      <t></t>
    </r>
  </si>
  <si>
    <r>
      <t xml:space="preserve">实付职工债权合计
</t>
    </r>
    <r>
      <rPr>
        <b/>
        <sz val="9"/>
        <rFont val="Wingdings"/>
        <family val="0"/>
      </rPr>
      <t></t>
    </r>
    <r>
      <rPr>
        <b/>
        <sz val="9"/>
        <rFont val="宋体"/>
        <family val="0"/>
      </rPr>
      <t>-</t>
    </r>
    <r>
      <rPr>
        <b/>
        <sz val="9"/>
        <rFont val="Wingdings"/>
        <family val="0"/>
      </rPr>
      <t></t>
    </r>
    <r>
      <rPr>
        <b/>
        <sz val="9"/>
        <rFont val="宋体"/>
        <family val="0"/>
      </rPr>
      <t>=</t>
    </r>
    <r>
      <rPr>
        <b/>
        <sz val="9"/>
        <rFont val="Wingdings"/>
        <family val="0"/>
      </rPr>
      <t></t>
    </r>
  </si>
  <si>
    <t>宫海涛</t>
  </si>
  <si>
    <t>男</t>
  </si>
  <si>
    <t>371021197808217519</t>
  </si>
  <si>
    <t>1997.09</t>
  </si>
  <si>
    <t>刘文山</t>
  </si>
  <si>
    <t>371021197710011539</t>
  </si>
  <si>
    <t>唐新美</t>
  </si>
  <si>
    <t>女</t>
  </si>
  <si>
    <t>371021197604191548</t>
  </si>
  <si>
    <t>1998.10</t>
  </si>
  <si>
    <t>林燕燕</t>
  </si>
  <si>
    <t>371083197902134022</t>
  </si>
  <si>
    <t>于娜</t>
  </si>
  <si>
    <t>371083197903194529</t>
  </si>
  <si>
    <t>1998.11</t>
  </si>
  <si>
    <t>常永健</t>
  </si>
  <si>
    <t>371021195902220037</t>
  </si>
  <si>
    <t>1996.06</t>
  </si>
  <si>
    <t>宋维森</t>
  </si>
  <si>
    <t>370630196001254515</t>
  </si>
  <si>
    <t>1984.10</t>
  </si>
  <si>
    <t>邢国</t>
  </si>
  <si>
    <t>371021195906254517</t>
  </si>
  <si>
    <t>1984.01</t>
  </si>
  <si>
    <t>单明村</t>
  </si>
  <si>
    <t>371021195709224528</t>
  </si>
  <si>
    <t>张均佑</t>
  </si>
  <si>
    <t>371021195912204516</t>
  </si>
  <si>
    <t>1989.01</t>
  </si>
  <si>
    <t>宋刚</t>
  </si>
  <si>
    <t>370630195707244517</t>
  </si>
  <si>
    <t>1990.03</t>
  </si>
  <si>
    <t>王永华</t>
  </si>
  <si>
    <t>371021197010214546</t>
  </si>
  <si>
    <t>1991.08</t>
  </si>
  <si>
    <t>宋晓艳</t>
  </si>
  <si>
    <t>371021197604126527</t>
  </si>
  <si>
    <t>2010.11</t>
  </si>
  <si>
    <t>兰宁</t>
  </si>
  <si>
    <t>371083197711058522</t>
  </si>
  <si>
    <t>1996.08</t>
  </si>
  <si>
    <t>高占丽</t>
  </si>
  <si>
    <t>370630196703095029</t>
  </si>
  <si>
    <t>1992.01</t>
  </si>
  <si>
    <t>常德林</t>
  </si>
  <si>
    <t>371021197806036511</t>
  </si>
  <si>
    <t>1995.01</t>
  </si>
  <si>
    <t>郑秀娜</t>
  </si>
  <si>
    <t>371083197804154580</t>
  </si>
  <si>
    <t>吕杏花</t>
  </si>
  <si>
    <t>37063019661121502X</t>
  </si>
  <si>
    <t>王海岩</t>
  </si>
  <si>
    <t>371021196603204541</t>
  </si>
  <si>
    <t>于正强</t>
  </si>
  <si>
    <t>371021196303246037</t>
  </si>
  <si>
    <t>1984.07</t>
  </si>
  <si>
    <t>李朋波</t>
  </si>
  <si>
    <t>371021197112310010</t>
  </si>
  <si>
    <t>1986.03</t>
  </si>
  <si>
    <t>谭富花</t>
  </si>
  <si>
    <t>370630197212252581</t>
  </si>
  <si>
    <t>赵素言</t>
  </si>
  <si>
    <t>371021197202264564</t>
  </si>
  <si>
    <t>于翠玲</t>
  </si>
  <si>
    <t>370630197109265026</t>
  </si>
  <si>
    <t>高珍</t>
  </si>
  <si>
    <t>371021197505054521</t>
  </si>
  <si>
    <t>兰守艳</t>
  </si>
  <si>
    <t>370630197111104563</t>
  </si>
  <si>
    <t>张春霞</t>
  </si>
  <si>
    <t>370630197002136523</t>
  </si>
  <si>
    <t>胡志芹</t>
  </si>
  <si>
    <t>370630197101193523</t>
  </si>
  <si>
    <t>杜玲</t>
  </si>
  <si>
    <t>371083197601204525</t>
  </si>
  <si>
    <t>任守翠</t>
  </si>
  <si>
    <t>370630196608054528</t>
  </si>
  <si>
    <t>马华</t>
  </si>
  <si>
    <t>370630197306174529</t>
  </si>
  <si>
    <t>任守淑</t>
  </si>
  <si>
    <t>370630197009244527</t>
  </si>
  <si>
    <t>1992.03</t>
  </si>
  <si>
    <t>高建丽</t>
  </si>
  <si>
    <t>370630196907217059</t>
  </si>
  <si>
    <t>1988.03</t>
  </si>
  <si>
    <t>邢美</t>
  </si>
  <si>
    <t>370630197201184528</t>
  </si>
  <si>
    <t>1994.06</t>
  </si>
  <si>
    <t>胡秀杰</t>
  </si>
  <si>
    <t>370630196812283520</t>
  </si>
  <si>
    <t>1994.09</t>
  </si>
  <si>
    <t>丛凤玉</t>
  </si>
  <si>
    <t>371021197506045563</t>
  </si>
  <si>
    <t>宋永合</t>
  </si>
  <si>
    <t>37102119660330653X</t>
  </si>
  <si>
    <t>曲新宇</t>
  </si>
  <si>
    <t>371083198712109015</t>
  </si>
  <si>
    <t>2010.08</t>
  </si>
  <si>
    <t>鞠会河</t>
  </si>
  <si>
    <t>371021196207096534</t>
  </si>
  <si>
    <t>宋英波</t>
  </si>
  <si>
    <t>371021196401284555</t>
  </si>
  <si>
    <t>秦建峰</t>
  </si>
  <si>
    <t>371021196411124555</t>
  </si>
  <si>
    <t>唐克见</t>
  </si>
  <si>
    <t>371021195809154530</t>
  </si>
  <si>
    <t>1986.09</t>
  </si>
  <si>
    <t>马文广</t>
  </si>
  <si>
    <t>371021195607217556</t>
  </si>
  <si>
    <t>1987.03</t>
  </si>
  <si>
    <t>宋修广</t>
  </si>
  <si>
    <t>37063019560501653X</t>
  </si>
  <si>
    <t>1987.05</t>
  </si>
  <si>
    <t>刘志明</t>
  </si>
  <si>
    <t>371021196703084524</t>
  </si>
  <si>
    <t>1985.09</t>
  </si>
  <si>
    <t>张静</t>
  </si>
  <si>
    <t>371021196607184541</t>
  </si>
  <si>
    <t>程显刚</t>
  </si>
  <si>
    <t>37102119561015607X</t>
  </si>
  <si>
    <t>1987.04</t>
  </si>
  <si>
    <t>尹月水</t>
  </si>
  <si>
    <t>370630196708234534</t>
  </si>
  <si>
    <t>1987.01</t>
  </si>
  <si>
    <t>秦波</t>
  </si>
  <si>
    <t>371021196212014572</t>
  </si>
  <si>
    <t>秦云</t>
  </si>
  <si>
    <t>371021196511204552</t>
  </si>
  <si>
    <t>秦守杰</t>
  </si>
  <si>
    <t>37102119640915451X</t>
  </si>
  <si>
    <t>迟胜增</t>
  </si>
  <si>
    <t>371021196305184597</t>
  </si>
  <si>
    <t>1987.02</t>
  </si>
  <si>
    <t>于复庆</t>
  </si>
  <si>
    <t>370630196609195015</t>
  </si>
  <si>
    <t>于子贵</t>
  </si>
  <si>
    <t>371021197401264014</t>
  </si>
  <si>
    <t>2002.02</t>
  </si>
  <si>
    <t>林素娟</t>
  </si>
  <si>
    <t>371021197601025544</t>
  </si>
  <si>
    <t>唐德彬</t>
  </si>
  <si>
    <t>370630197008254555</t>
  </si>
  <si>
    <t>肖军德</t>
  </si>
  <si>
    <t>371021196712224517</t>
  </si>
  <si>
    <t>1989.03</t>
  </si>
  <si>
    <t>秦绍军</t>
  </si>
  <si>
    <t>370630196211254513</t>
  </si>
  <si>
    <t>吕晓丽</t>
  </si>
  <si>
    <t>37102119740513652X</t>
  </si>
  <si>
    <t>高建礼</t>
  </si>
  <si>
    <t>杜喜光</t>
  </si>
  <si>
    <t>370630197102146518</t>
  </si>
  <si>
    <t>刘翠松</t>
  </si>
  <si>
    <t>371021196609026045</t>
  </si>
  <si>
    <t>1992.07</t>
  </si>
  <si>
    <t>宋晓飞</t>
  </si>
  <si>
    <t>37102119730207651X</t>
  </si>
  <si>
    <t>刘秀英</t>
  </si>
  <si>
    <t>371021196607217542</t>
  </si>
  <si>
    <t>1993.06</t>
  </si>
  <si>
    <t>张会彦</t>
  </si>
  <si>
    <t>370630197002036549</t>
  </si>
  <si>
    <t>1991.03</t>
  </si>
  <si>
    <t>兰玲</t>
  </si>
  <si>
    <t>37102119740917454X</t>
  </si>
  <si>
    <t>于旭华</t>
  </si>
  <si>
    <t>371021197005235027</t>
  </si>
  <si>
    <t>耿爱娥</t>
  </si>
  <si>
    <t>371021197211164549</t>
  </si>
  <si>
    <t>李志</t>
  </si>
  <si>
    <t>370630197105246063</t>
  </si>
  <si>
    <t>唐波</t>
  </si>
  <si>
    <t>37063019670222452X</t>
  </si>
  <si>
    <t>1998.01</t>
  </si>
  <si>
    <t>马宁</t>
  </si>
  <si>
    <t>370630197210026521</t>
  </si>
  <si>
    <t>王洪远</t>
  </si>
  <si>
    <t>370630196611012011</t>
  </si>
  <si>
    <t>1991.12</t>
  </si>
  <si>
    <t>姜苏美</t>
  </si>
  <si>
    <t>370630196705175567</t>
  </si>
  <si>
    <t>1997.04</t>
  </si>
  <si>
    <t>胡吉香</t>
  </si>
  <si>
    <t>371021196511153548</t>
  </si>
  <si>
    <t>宁恩强</t>
  </si>
  <si>
    <t>370630196910294514</t>
  </si>
  <si>
    <t>1998.04</t>
  </si>
  <si>
    <t>1994.10.</t>
  </si>
  <si>
    <t>秦绍巧</t>
  </si>
  <si>
    <t>37063019700313452X</t>
  </si>
  <si>
    <t>于义</t>
  </si>
  <si>
    <t>371021195608221557</t>
  </si>
  <si>
    <t>1998.06</t>
  </si>
  <si>
    <t>秦晓艳</t>
  </si>
  <si>
    <t>370630197101154524</t>
  </si>
  <si>
    <t>周素娥</t>
  </si>
  <si>
    <t>371021196602226028</t>
  </si>
  <si>
    <t>1998.05</t>
  </si>
  <si>
    <t>1995.10.</t>
  </si>
  <si>
    <t>宋秀峰</t>
  </si>
  <si>
    <t>371083198205176512</t>
  </si>
  <si>
    <t>1998.07</t>
  </si>
  <si>
    <t>于秀梅</t>
  </si>
  <si>
    <t>371021197601195527</t>
  </si>
  <si>
    <t>王爱好</t>
  </si>
  <si>
    <t>371083197403044524</t>
  </si>
  <si>
    <t>康秘秘</t>
  </si>
  <si>
    <t>371021197405044529</t>
  </si>
  <si>
    <t>1991.10</t>
  </si>
  <si>
    <t>1991.10.</t>
  </si>
  <si>
    <t>张庆强</t>
  </si>
  <si>
    <t>371021196909263018</t>
  </si>
  <si>
    <t>1991.05</t>
  </si>
  <si>
    <t>丁本风</t>
  </si>
  <si>
    <t>220522197102103325</t>
  </si>
  <si>
    <t>王吉涛</t>
  </si>
  <si>
    <t>371083197011084551</t>
  </si>
  <si>
    <t>2001.08</t>
  </si>
  <si>
    <t>宋鑫</t>
  </si>
  <si>
    <t>371083198701274517</t>
  </si>
  <si>
    <t>2007.01</t>
  </si>
  <si>
    <t>刘英</t>
  </si>
  <si>
    <t>370630196606167529</t>
  </si>
  <si>
    <t>2000.10</t>
  </si>
  <si>
    <t>常峰</t>
  </si>
  <si>
    <t>371083197810064557</t>
  </si>
  <si>
    <t>2002.04</t>
  </si>
  <si>
    <t>秦永</t>
  </si>
  <si>
    <t>371021196906284534</t>
  </si>
  <si>
    <t>2003.01</t>
  </si>
  <si>
    <t>常伟</t>
  </si>
  <si>
    <t>371021197406276567</t>
  </si>
  <si>
    <t>2003.04</t>
  </si>
  <si>
    <t>唐德英</t>
  </si>
  <si>
    <t>371021196808124529</t>
  </si>
  <si>
    <t>2006.06</t>
  </si>
  <si>
    <t>孔超</t>
  </si>
  <si>
    <t>371083198403266017</t>
  </si>
  <si>
    <t>2000.01</t>
  </si>
  <si>
    <t>刘书国</t>
  </si>
  <si>
    <t>1980.12</t>
  </si>
  <si>
    <t>2005.12</t>
  </si>
  <si>
    <t>赵淑花</t>
  </si>
  <si>
    <t>2006.6</t>
  </si>
  <si>
    <t>刘海岩</t>
  </si>
  <si>
    <t>宋淑爱</t>
  </si>
  <si>
    <t>1979.02</t>
  </si>
  <si>
    <t>2007.10</t>
  </si>
  <si>
    <t>陈晓艳</t>
  </si>
  <si>
    <t>2008.4</t>
  </si>
  <si>
    <t>孙竹玉</t>
  </si>
  <si>
    <t>2008.9</t>
  </si>
  <si>
    <t>宋修财</t>
  </si>
  <si>
    <t>37102119570219003X</t>
  </si>
  <si>
    <t>1977.04</t>
  </si>
  <si>
    <t>2008.12</t>
  </si>
  <si>
    <t>宋丽华</t>
  </si>
  <si>
    <t>2009.11</t>
  </si>
  <si>
    <t>徐爱华</t>
  </si>
  <si>
    <t>371021196203194524</t>
  </si>
  <si>
    <t>1977.10</t>
  </si>
  <si>
    <t>尹玉卿</t>
  </si>
  <si>
    <t>371021196006254540</t>
  </si>
  <si>
    <t>1996.12</t>
  </si>
  <si>
    <t>蒋淑丽</t>
  </si>
  <si>
    <t>370630196006196043</t>
  </si>
  <si>
    <t>陈洪彦</t>
  </si>
  <si>
    <t>371021195610274535</t>
  </si>
  <si>
    <t>焉宝娟</t>
  </si>
  <si>
    <t>371021196109164548</t>
  </si>
  <si>
    <t>1988.04</t>
  </si>
  <si>
    <t>2011.8</t>
  </si>
  <si>
    <t>秦绍绢</t>
  </si>
  <si>
    <t>371021196210225085</t>
  </si>
  <si>
    <t>2011.9</t>
  </si>
  <si>
    <t>宋继淑</t>
  </si>
  <si>
    <t>370630196108316528</t>
  </si>
  <si>
    <t>2011.12</t>
  </si>
  <si>
    <t>于竹娇</t>
  </si>
  <si>
    <t>370630195202074515</t>
  </si>
  <si>
    <t>1976.09</t>
  </si>
  <si>
    <t>钟福海</t>
  </si>
  <si>
    <t>371021196702162033</t>
  </si>
  <si>
    <t>1994.10</t>
  </si>
  <si>
    <t>2012.7</t>
  </si>
  <si>
    <t>秦玲</t>
  </si>
  <si>
    <t>2012.10</t>
  </si>
  <si>
    <t>林承娣</t>
  </si>
  <si>
    <t>370630196212274540</t>
  </si>
  <si>
    <t>1984.11</t>
  </si>
  <si>
    <t>2012.12</t>
  </si>
  <si>
    <t>孙淑芹</t>
  </si>
  <si>
    <t>370630196304186521</t>
  </si>
  <si>
    <t>2013.3</t>
  </si>
  <si>
    <t>于宙</t>
  </si>
  <si>
    <t>371021195304234535</t>
  </si>
  <si>
    <t>1980.03</t>
  </si>
  <si>
    <t>2013.4</t>
  </si>
  <si>
    <t>唐克英</t>
  </si>
  <si>
    <t>370630196305114562</t>
  </si>
  <si>
    <t>赵素红</t>
  </si>
  <si>
    <t>371021196304064526</t>
  </si>
  <si>
    <t>秦军</t>
  </si>
  <si>
    <t>370630196304234511</t>
  </si>
  <si>
    <t>1985.10</t>
  </si>
  <si>
    <t>2013.7</t>
  </si>
  <si>
    <t>王义爽</t>
  </si>
  <si>
    <t>371021195407224559</t>
  </si>
  <si>
    <t>2013.8</t>
  </si>
  <si>
    <t>王桂秀</t>
  </si>
  <si>
    <t>371021196309245529</t>
  </si>
  <si>
    <t>1985.08</t>
  </si>
  <si>
    <t>林青</t>
  </si>
  <si>
    <t>37063019640220552X</t>
  </si>
  <si>
    <t>2014.1</t>
  </si>
  <si>
    <t>刘玉凤</t>
  </si>
  <si>
    <t>2014.2</t>
  </si>
  <si>
    <t>胡玉状</t>
  </si>
  <si>
    <t>37102119540217453X</t>
  </si>
  <si>
    <t>2014.7</t>
  </si>
  <si>
    <t>兰立湖</t>
  </si>
  <si>
    <t>371021195601204578</t>
  </si>
  <si>
    <t>2014.8</t>
  </si>
  <si>
    <t>林德顺</t>
  </si>
  <si>
    <t>371021195409124519</t>
  </si>
  <si>
    <t>1977.09</t>
  </si>
  <si>
    <t>2014.9</t>
  </si>
  <si>
    <t>蒋艳萍</t>
  </si>
  <si>
    <t>孙乃战</t>
  </si>
  <si>
    <t>邢增成</t>
  </si>
  <si>
    <t>于信在</t>
  </si>
  <si>
    <t>姜建华</t>
  </si>
  <si>
    <t>于宿仁</t>
  </si>
  <si>
    <t>王焕芬</t>
  </si>
  <si>
    <t>迟丽娜</t>
  </si>
  <si>
    <t>合计</t>
  </si>
  <si>
    <t xml:space="preserve">
   备注：
   1、债权人、债务人对调整后的职工债权表记载有异议的，请于会议结束后15个工作日内以书面形式向管理人申请复查；异议人对管理人的复查意见不服的可以依法向乳山市人民法院提起诉讼。逾期没有提出异议的，视为无异议，管理人将依法申请法院予以确认。
   2、对管理人复查结果仍有异议的职工可以直接向乳山市人民法院提起诉讼。
                                                                                                  山东健荣食品有限公司破产管理人
                                                                                                     二〇一七年三月三十一日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</si>
</sst>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00"/>
  </numFmts>
  <fonts count="55">
    <font>
      <sz val="12"/>
      <name val="宋体"/>
      <family val="0"/>
    </font>
    <font>
      <b/>
      <sz val="12"/>
      <name val="宋体"/>
      <family val="0"/>
    </font>
    <font>
      <sz val="9"/>
      <name val="宋体"/>
      <family val="0"/>
    </font>
    <font>
      <b/>
      <sz val="16"/>
      <name val="宋体"/>
      <family val="0"/>
    </font>
    <font>
      <sz val="16"/>
      <name val="宋体"/>
      <family val="0"/>
    </font>
    <font>
      <b/>
      <sz val="9"/>
      <name val="宋体"/>
      <family val="0"/>
    </font>
    <font>
      <b/>
      <sz val="9"/>
      <name val="Times New Roman"/>
      <family val="1"/>
    </font>
    <font>
      <sz val="9"/>
      <color indexed="8"/>
      <name val="宋体"/>
      <family val="0"/>
    </font>
    <font>
      <sz val="11"/>
      <color indexed="8"/>
      <name val="宋体"/>
      <family val="0"/>
    </font>
    <font>
      <sz val="9"/>
      <color indexed="54"/>
      <name val="宋体"/>
      <family val="0"/>
    </font>
    <font>
      <sz val="9"/>
      <color indexed="4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theme="1"/>
      <name val="Calibri"/>
      <family val="0"/>
    </font>
    <font>
      <sz val="9"/>
      <color theme="8"/>
      <name val="Calibri"/>
      <family val="0"/>
    </font>
    <font>
      <sz val="9"/>
      <color theme="4"/>
      <name val="Calibri"/>
      <family val="0"/>
    </font>
    <font>
      <b/>
      <sz val="8"/>
      <name val="宋体"/>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vertical="center"/>
      <protection/>
    </xf>
  </cellStyleXfs>
  <cellXfs count="83">
    <xf numFmtId="0" fontId="0" fillId="0" borderId="0" xfId="0" applyAlignment="1">
      <alignment vertical="center"/>
    </xf>
    <xf numFmtId="0" fontId="0" fillId="33" borderId="0" xfId="0" applyFill="1" applyAlignment="1">
      <alignment vertical="center"/>
    </xf>
    <xf numFmtId="0" fontId="0" fillId="0" borderId="0" xfId="0" applyFill="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176" fontId="2" fillId="0" borderId="0" xfId="0" applyNumberFormat="1" applyFont="1" applyAlignment="1">
      <alignment horizontal="center" vertical="center"/>
    </xf>
    <xf numFmtId="176" fontId="0" fillId="0" borderId="0" xfId="0" applyNumberForma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9" xfId="63" applyFont="1" applyFill="1" applyBorder="1" applyAlignment="1">
      <alignment horizontal="center" vertical="center"/>
      <protection/>
    </xf>
    <xf numFmtId="0" fontId="5" fillId="0" borderId="9" xfId="63" applyFont="1" applyBorder="1" applyAlignment="1">
      <alignment horizontal="center" vertical="center"/>
      <protection/>
    </xf>
    <xf numFmtId="0" fontId="6" fillId="0" borderId="9" xfId="63" applyFont="1" applyFill="1" applyBorder="1" applyAlignment="1">
      <alignment horizontal="center" vertical="center"/>
      <protection/>
    </xf>
    <xf numFmtId="0" fontId="6" fillId="0" borderId="9" xfId="63" applyFont="1" applyBorder="1" applyAlignment="1">
      <alignment horizontal="center" vertical="center"/>
      <protection/>
    </xf>
    <xf numFmtId="0" fontId="2" fillId="0" borderId="9" xfId="0" applyFont="1" applyBorder="1" applyAlignment="1">
      <alignment horizontal="center" vertical="center"/>
    </xf>
    <xf numFmtId="49" fontId="2" fillId="0" borderId="9" xfId="0" applyNumberFormat="1" applyFont="1" applyFill="1" applyBorder="1" applyAlignment="1">
      <alignment horizontal="center" vertical="center"/>
    </xf>
    <xf numFmtId="49" fontId="2" fillId="0" borderId="9" xfId="0" applyNumberFormat="1" applyFont="1" applyBorder="1" applyAlignment="1">
      <alignment horizontal="center" vertical="center"/>
    </xf>
    <xf numFmtId="0" fontId="0" fillId="0" borderId="9" xfId="0" applyBorder="1" applyAlignment="1">
      <alignment vertical="center"/>
    </xf>
    <xf numFmtId="176" fontId="50" fillId="33" borderId="9" xfId="63" applyNumberFormat="1" applyFont="1" applyFill="1" applyBorder="1" applyAlignment="1">
      <alignment horizontal="center" vertical="center"/>
      <protection/>
    </xf>
    <xf numFmtId="0" fontId="0" fillId="0" borderId="9" xfId="0" applyBorder="1" applyAlignment="1">
      <alignment horizontal="center" vertical="center"/>
    </xf>
    <xf numFmtId="176" fontId="51" fillId="33"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176" fontId="51" fillId="34" borderId="9" xfId="0" applyNumberFormat="1" applyFont="1" applyFill="1" applyBorder="1" applyAlignment="1">
      <alignment horizontal="center" vertical="center"/>
    </xf>
    <xf numFmtId="49" fontId="2" fillId="33" borderId="9" xfId="0" applyNumberFormat="1" applyFont="1" applyFill="1" applyBorder="1" applyAlignment="1">
      <alignment horizontal="center" vertical="center"/>
    </xf>
    <xf numFmtId="176" fontId="51" fillId="30" borderId="9" xfId="0" applyNumberFormat="1" applyFont="1" applyFill="1" applyBorder="1" applyAlignment="1">
      <alignment horizontal="center" vertical="center"/>
    </xf>
    <xf numFmtId="0" fontId="2" fillId="33" borderId="9" xfId="0" applyFont="1" applyFill="1" applyBorder="1" applyAlignment="1">
      <alignment horizontal="center" vertical="center"/>
    </xf>
    <xf numFmtId="0" fontId="0" fillId="33" borderId="9" xfId="0" applyFill="1" applyBorder="1" applyAlignment="1">
      <alignment vertical="center"/>
    </xf>
    <xf numFmtId="0" fontId="0" fillId="33" borderId="9" xfId="0" applyFill="1" applyBorder="1" applyAlignment="1">
      <alignment horizontal="center" vertical="center"/>
    </xf>
    <xf numFmtId="176" fontId="51" fillId="35" borderId="9" xfId="0" applyNumberFormat="1" applyFont="1" applyFill="1" applyBorder="1" applyAlignment="1">
      <alignment horizontal="center" vertical="center"/>
    </xf>
    <xf numFmtId="0" fontId="0" fillId="0" borderId="9" xfId="0" applyFill="1" applyBorder="1" applyAlignment="1">
      <alignment vertical="center"/>
    </xf>
    <xf numFmtId="176" fontId="51"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176" fontId="3" fillId="0" borderId="0" xfId="0" applyNumberFormat="1" applyFont="1" applyBorder="1" applyAlignment="1">
      <alignment horizontal="center" vertical="center"/>
    </xf>
    <xf numFmtId="176" fontId="5" fillId="0" borderId="9" xfId="63" applyNumberFormat="1"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176" fontId="6" fillId="0" borderId="9" xfId="63" applyNumberFormat="1" applyFont="1" applyFill="1" applyBorder="1" applyAlignment="1">
      <alignment horizontal="center" vertical="center" wrapText="1"/>
      <protection/>
    </xf>
    <xf numFmtId="0" fontId="6" fillId="0" borderId="9" xfId="63" applyFont="1" applyFill="1" applyBorder="1" applyAlignment="1">
      <alignment horizontal="center" vertical="center" wrapText="1"/>
      <protection/>
    </xf>
    <xf numFmtId="0" fontId="50" fillId="0" borderId="9" xfId="63" applyFont="1" applyFill="1" applyBorder="1" applyAlignment="1">
      <alignment horizontal="center" vertical="center"/>
      <protection/>
    </xf>
    <xf numFmtId="176" fontId="30" fillId="0" borderId="9" xfId="0" applyNumberFormat="1" applyFont="1" applyFill="1" applyBorder="1" applyAlignment="1">
      <alignment vertical="center"/>
    </xf>
    <xf numFmtId="176" fontId="2" fillId="0" borderId="9" xfId="0" applyNumberFormat="1" applyFont="1" applyBorder="1" applyAlignment="1">
      <alignment horizontal="center" vertical="center"/>
    </xf>
    <xf numFmtId="0" fontId="50" fillId="0" borderId="9" xfId="0" applyFont="1" applyFill="1" applyBorder="1" applyAlignment="1">
      <alignment horizontal="center" vertical="center"/>
    </xf>
    <xf numFmtId="0" fontId="51" fillId="0" borderId="9" xfId="0" applyFont="1" applyFill="1" applyBorder="1" applyAlignment="1">
      <alignment horizontal="center" vertical="center"/>
    </xf>
    <xf numFmtId="0" fontId="52" fillId="0" borderId="9" xfId="0" applyFont="1" applyFill="1" applyBorder="1" applyAlignment="1">
      <alignment horizontal="center" vertical="center"/>
    </xf>
    <xf numFmtId="177" fontId="30" fillId="0" borderId="9" xfId="0" applyNumberFormat="1" applyFont="1" applyFill="1" applyBorder="1" applyAlignment="1">
      <alignment vertical="center"/>
    </xf>
    <xf numFmtId="0" fontId="53" fillId="0" borderId="9" xfId="0" applyFont="1" applyFill="1" applyBorder="1" applyAlignment="1">
      <alignment horizontal="center" vertical="center"/>
    </xf>
    <xf numFmtId="0" fontId="50" fillId="33" borderId="9" xfId="0" applyFont="1" applyFill="1" applyBorder="1" applyAlignment="1">
      <alignment horizontal="center" vertical="center"/>
    </xf>
    <xf numFmtId="176" fontId="30" fillId="33" borderId="9" xfId="0" applyNumberFormat="1" applyFont="1" applyFill="1" applyBorder="1" applyAlignment="1">
      <alignment vertical="center"/>
    </xf>
    <xf numFmtId="0" fontId="52" fillId="33" borderId="9" xfId="0" applyFont="1" applyFill="1" applyBorder="1" applyAlignment="1">
      <alignment horizontal="center" vertical="center"/>
    </xf>
    <xf numFmtId="176" fontId="2" fillId="33" borderId="9" xfId="0" applyNumberFormat="1" applyFont="1" applyFill="1" applyBorder="1" applyAlignment="1">
      <alignment horizontal="center" vertical="center"/>
    </xf>
    <xf numFmtId="177" fontId="30" fillId="33" borderId="9" xfId="0" applyNumberFormat="1" applyFont="1" applyFill="1" applyBorder="1" applyAlignment="1">
      <alignment vertical="center"/>
    </xf>
    <xf numFmtId="0" fontId="51" fillId="33"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5" fillId="0" borderId="0" xfId="0" applyNumberFormat="1" applyFont="1" applyBorder="1" applyAlignment="1">
      <alignment horizontal="center" vertical="center"/>
    </xf>
    <xf numFmtId="0" fontId="5" fillId="0" borderId="10" xfId="63" applyFont="1" applyFill="1" applyBorder="1" applyAlignment="1">
      <alignment horizontal="center" vertical="center" wrapText="1"/>
      <protection/>
    </xf>
    <xf numFmtId="0" fontId="5" fillId="0" borderId="9" xfId="63" applyNumberFormat="1"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176" fontId="5" fillId="0" borderId="9" xfId="63" applyNumberFormat="1" applyFont="1" applyFill="1" applyBorder="1" applyAlignment="1">
      <alignment horizontal="center" vertical="center"/>
      <protection/>
    </xf>
    <xf numFmtId="0" fontId="2" fillId="34" borderId="9" xfId="0" applyFont="1" applyFill="1" applyBorder="1" applyAlignment="1">
      <alignment horizontal="center" vertical="center"/>
    </xf>
    <xf numFmtId="177" fontId="30" fillId="0" borderId="9" xfId="0" applyNumberFormat="1" applyFont="1" applyFill="1" applyBorder="1" applyAlignment="1">
      <alignment horizontal="right" vertical="center"/>
    </xf>
    <xf numFmtId="177" fontId="30" fillId="33" borderId="9" xfId="0" applyNumberFormat="1" applyFont="1" applyFill="1" applyBorder="1" applyAlignment="1">
      <alignment horizontal="right" vertical="center"/>
    </xf>
    <xf numFmtId="0" fontId="0" fillId="0" borderId="9" xfId="0" applyFont="1" applyFill="1" applyBorder="1" applyAlignment="1">
      <alignment horizontal="center" vertical="center"/>
    </xf>
    <xf numFmtId="0" fontId="0" fillId="0" borderId="9" xfId="0" applyFont="1" applyBorder="1" applyAlignment="1">
      <alignment horizontal="center" vertical="center"/>
    </xf>
    <xf numFmtId="178"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xf>
    <xf numFmtId="0" fontId="5" fillId="0" borderId="9" xfId="0" applyFont="1" applyBorder="1" applyAlignment="1">
      <alignment horizontal="center"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5" fillId="0" borderId="9" xfId="0" applyFont="1" applyFill="1" applyBorder="1" applyAlignment="1">
      <alignment horizontal="center" vertical="center"/>
    </xf>
    <xf numFmtId="0" fontId="5" fillId="0" borderId="9"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2" fillId="0" borderId="0" xfId="0" applyNumberFormat="1" applyFont="1" applyBorder="1" applyAlignment="1">
      <alignment horizontal="left" vertical="top" wrapText="1"/>
    </xf>
    <xf numFmtId="176" fontId="1" fillId="0" borderId="0" xfId="0" applyNumberFormat="1" applyFont="1" applyAlignment="1">
      <alignment vertical="center"/>
    </xf>
    <xf numFmtId="176" fontId="0" fillId="0" borderId="0" xfId="0" applyNumberFormat="1" applyAlignment="1">
      <alignment vertical="center"/>
    </xf>
    <xf numFmtId="0" fontId="2" fillId="0" borderId="9"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A169"/>
  <sheetViews>
    <sheetView tabSelected="1" zoomScaleSheetLayoutView="100" workbookViewId="0" topLeftCell="A1">
      <pane ySplit="5" topLeftCell="A147" activePane="bottomLeft" state="frozen"/>
      <selection pane="bottomLeft" activeCell="C172" sqref="C172"/>
    </sheetView>
  </sheetViews>
  <sheetFormatPr defaultColWidth="9.00390625" defaultRowHeight="14.25"/>
  <cols>
    <col min="1" max="1" width="9.25390625" style="4" customWidth="1"/>
    <col min="2" max="2" width="10.375" style="5" customWidth="1"/>
    <col min="3" max="3" width="6.50390625" style="5" customWidth="1"/>
    <col min="4" max="4" width="9.625" style="6" hidden="1" customWidth="1"/>
    <col min="5" max="5" width="1.25" style="0" hidden="1" customWidth="1"/>
    <col min="6" max="6" width="10.625" style="5" customWidth="1"/>
    <col min="7" max="7" width="12.00390625" style="6" hidden="1" customWidth="1"/>
    <col min="8" max="8" width="16.125" style="6" hidden="1" customWidth="1"/>
    <col min="9" max="9" width="13.375" style="4" hidden="1" customWidth="1"/>
    <col min="10" max="10" width="0.12890625" style="6" hidden="1" customWidth="1"/>
    <col min="11" max="11" width="15.125" style="7" hidden="1" customWidth="1"/>
    <col min="12" max="12" width="1.12109375" style="6" hidden="1" customWidth="1"/>
    <col min="13" max="13" width="10.125" style="5" customWidth="1"/>
    <col min="14" max="14" width="11.75390625" style="8" customWidth="1"/>
    <col min="15" max="15" width="10.875" style="4" customWidth="1"/>
    <col min="16" max="16" width="0.12890625" style="4" hidden="1" customWidth="1"/>
    <col min="17" max="17" width="0.12890625" style="6" hidden="1" customWidth="1"/>
    <col min="18" max="18" width="4.875" style="6" hidden="1" customWidth="1"/>
    <col min="19" max="19" width="10.50390625" style="6" customWidth="1"/>
    <col min="20" max="20" width="12.50390625" style="9" customWidth="1"/>
    <col min="21" max="21" width="15.00390625" style="8" hidden="1" customWidth="1"/>
    <col min="22" max="22" width="14.25390625" style="4" hidden="1" customWidth="1"/>
    <col min="23" max="23" width="17.125" style="6" hidden="1" customWidth="1"/>
    <col min="24" max="24" width="12.875" style="6" customWidth="1"/>
    <col min="25" max="25" width="13.875" style="9" customWidth="1"/>
    <col min="27" max="27" width="14.125" style="0" bestFit="1" customWidth="1"/>
    <col min="28" max="28" width="10.375" style="0" bestFit="1" customWidth="1"/>
  </cols>
  <sheetData>
    <row r="1" spans="1:25" ht="27" customHeight="1">
      <c r="A1" s="10" t="s">
        <v>0</v>
      </c>
      <c r="B1" s="11"/>
      <c r="C1" s="12"/>
      <c r="D1" s="10"/>
      <c r="E1" s="10"/>
      <c r="F1" s="11"/>
      <c r="G1" s="10"/>
      <c r="H1" s="10"/>
      <c r="I1" s="10"/>
      <c r="J1" s="10"/>
      <c r="K1" s="10"/>
      <c r="L1" s="10"/>
      <c r="M1" s="11"/>
      <c r="N1" s="38"/>
      <c r="O1" s="10"/>
      <c r="P1" s="10"/>
      <c r="Q1" s="10"/>
      <c r="R1" s="10"/>
      <c r="S1" s="10"/>
      <c r="T1" s="38"/>
      <c r="U1" s="38"/>
      <c r="V1" s="13"/>
      <c r="W1" s="10"/>
      <c r="X1" s="10"/>
      <c r="Y1" s="38"/>
    </row>
    <row r="2" spans="1:25" ht="13.5" customHeight="1">
      <c r="A2" s="13" t="s">
        <v>1</v>
      </c>
      <c r="B2" s="14"/>
      <c r="C2" s="15"/>
      <c r="D2" s="13"/>
      <c r="E2" s="13"/>
      <c r="F2" s="14"/>
      <c r="G2" s="13"/>
      <c r="H2" s="13"/>
      <c r="I2" s="13"/>
      <c r="J2" s="13"/>
      <c r="K2" s="13"/>
      <c r="L2" s="13"/>
      <c r="M2" s="14"/>
      <c r="N2" s="13"/>
      <c r="O2" s="13"/>
      <c r="P2" s="13"/>
      <c r="Q2" s="13"/>
      <c r="R2" s="13"/>
      <c r="S2" s="13"/>
      <c r="T2" s="58"/>
      <c r="U2" s="13"/>
      <c r="V2" s="13"/>
      <c r="W2" s="13"/>
      <c r="X2" s="13"/>
      <c r="Y2" s="13"/>
    </row>
    <row r="3" spans="1:25" ht="14.25">
      <c r="A3" s="16" t="s">
        <v>2</v>
      </c>
      <c r="B3" s="16" t="s">
        <v>3</v>
      </c>
      <c r="C3" s="16" t="s">
        <v>4</v>
      </c>
      <c r="D3" s="16" t="s">
        <v>5</v>
      </c>
      <c r="E3" s="17" t="s">
        <v>6</v>
      </c>
      <c r="F3" s="16" t="s">
        <v>7</v>
      </c>
      <c r="G3" s="17" t="s">
        <v>8</v>
      </c>
      <c r="H3" s="17" t="s">
        <v>9</v>
      </c>
      <c r="I3" s="17" t="s">
        <v>10</v>
      </c>
      <c r="J3" s="16" t="s">
        <v>11</v>
      </c>
      <c r="K3" s="17" t="s">
        <v>12</v>
      </c>
      <c r="L3" s="17" t="s">
        <v>13</v>
      </c>
      <c r="M3" s="16" t="s">
        <v>11</v>
      </c>
      <c r="N3" s="39" t="s">
        <v>14</v>
      </c>
      <c r="O3" s="40" t="s">
        <v>15</v>
      </c>
      <c r="P3" s="40" t="s">
        <v>16</v>
      </c>
      <c r="Q3" s="40" t="s">
        <v>17</v>
      </c>
      <c r="R3" s="40"/>
      <c r="S3" s="59" t="s">
        <v>18</v>
      </c>
      <c r="T3" s="39" t="s">
        <v>19</v>
      </c>
      <c r="U3" s="39" t="s">
        <v>20</v>
      </c>
      <c r="V3" s="60" t="s">
        <v>21</v>
      </c>
      <c r="W3" s="60" t="s">
        <v>22</v>
      </c>
      <c r="X3" s="60" t="s">
        <v>23</v>
      </c>
      <c r="Y3" s="39" t="s">
        <v>24</v>
      </c>
    </row>
    <row r="4" spans="1:25" ht="30" customHeight="1">
      <c r="A4" s="18"/>
      <c r="B4" s="18"/>
      <c r="C4" s="18"/>
      <c r="D4" s="18"/>
      <c r="E4" s="19"/>
      <c r="F4" s="18"/>
      <c r="G4" s="17"/>
      <c r="H4" s="19"/>
      <c r="I4" s="19"/>
      <c r="J4" s="18"/>
      <c r="K4" s="17"/>
      <c r="L4" s="17"/>
      <c r="M4" s="16"/>
      <c r="N4" s="41"/>
      <c r="O4" s="42"/>
      <c r="P4" s="18"/>
      <c r="Q4" s="40"/>
      <c r="R4" s="40"/>
      <c r="S4" s="61"/>
      <c r="T4" s="39"/>
      <c r="U4" s="62"/>
      <c r="V4" s="60"/>
      <c r="W4" s="60"/>
      <c r="X4" s="60"/>
      <c r="Y4" s="41"/>
    </row>
    <row r="5" spans="1:25" ht="18.75" customHeight="1">
      <c r="A5" s="20">
        <v>2001</v>
      </c>
      <c r="B5" s="21" t="s">
        <v>25</v>
      </c>
      <c r="C5" s="21" t="s">
        <v>26</v>
      </c>
      <c r="D5" s="22" t="s">
        <v>27</v>
      </c>
      <c r="E5" s="23"/>
      <c r="F5" s="21" t="s">
        <v>28</v>
      </c>
      <c r="G5" s="24">
        <v>1997.09</v>
      </c>
      <c r="H5" s="25"/>
      <c r="I5" s="43">
        <v>18.5</v>
      </c>
      <c r="J5" s="25"/>
      <c r="K5" s="44">
        <v>2386</v>
      </c>
      <c r="L5" s="43">
        <v>18.5</v>
      </c>
      <c r="M5" s="43"/>
      <c r="N5" s="45">
        <f aca="true" t="shared" si="0" ref="N5:N14">K5*L5</f>
        <v>44141</v>
      </c>
      <c r="O5" s="20"/>
      <c r="P5" s="20"/>
      <c r="Q5" s="25"/>
      <c r="R5" s="25"/>
      <c r="S5" s="25"/>
      <c r="T5" s="45">
        <f>M5+N5+O5</f>
        <v>44141</v>
      </c>
      <c r="U5" s="45">
        <v>1835.52</v>
      </c>
      <c r="V5" s="20">
        <v>339.03</v>
      </c>
      <c r="W5" s="25"/>
      <c r="X5" s="20">
        <f>U5+V5</f>
        <v>2174.55</v>
      </c>
      <c r="Y5" s="45">
        <f>T5-X5</f>
        <v>41966.45</v>
      </c>
    </row>
    <row r="6" spans="1:25" ht="18.75" customHeight="1">
      <c r="A6" s="20">
        <v>2002</v>
      </c>
      <c r="B6" s="21" t="s">
        <v>29</v>
      </c>
      <c r="C6" s="21" t="s">
        <v>26</v>
      </c>
      <c r="D6" s="22" t="s">
        <v>30</v>
      </c>
      <c r="E6" s="23"/>
      <c r="F6" s="21" t="s">
        <v>28</v>
      </c>
      <c r="G6" s="24">
        <v>1997.09</v>
      </c>
      <c r="H6" s="25"/>
      <c r="I6" s="43">
        <v>18.5</v>
      </c>
      <c r="J6" s="25"/>
      <c r="K6" s="44">
        <v>3185.51333333333</v>
      </c>
      <c r="L6" s="43">
        <v>18.5</v>
      </c>
      <c r="M6" s="43"/>
      <c r="N6" s="45">
        <f t="shared" si="0"/>
        <v>58931.99666666661</v>
      </c>
      <c r="O6" s="20"/>
      <c r="P6" s="20"/>
      <c r="Q6" s="25"/>
      <c r="R6" s="25"/>
      <c r="S6" s="25"/>
      <c r="T6" s="45">
        <f aca="true" t="shared" si="1" ref="T6:T37">M6+N6+O6</f>
        <v>58931.99666666661</v>
      </c>
      <c r="U6" s="45">
        <v>1835.52</v>
      </c>
      <c r="V6" s="20">
        <v>339.03</v>
      </c>
      <c r="W6" s="25"/>
      <c r="X6" s="20">
        <f aca="true" t="shared" si="2" ref="X6:X37">U6+V6</f>
        <v>2174.55</v>
      </c>
      <c r="Y6" s="45">
        <f aca="true" t="shared" si="3" ref="Y6:Y37">T6-X6</f>
        <v>56757.446666666605</v>
      </c>
    </row>
    <row r="7" spans="1:25" ht="18.75" customHeight="1">
      <c r="A7" s="20">
        <v>2003</v>
      </c>
      <c r="B7" s="21" t="s">
        <v>31</v>
      </c>
      <c r="C7" s="21" t="s">
        <v>32</v>
      </c>
      <c r="D7" s="22" t="s">
        <v>33</v>
      </c>
      <c r="E7" s="23"/>
      <c r="F7" s="21" t="s">
        <v>34</v>
      </c>
      <c r="G7" s="24">
        <v>1998.1</v>
      </c>
      <c r="H7" s="25"/>
      <c r="I7" s="43">
        <v>17.5</v>
      </c>
      <c r="J7" s="25"/>
      <c r="K7" s="44">
        <v>1906.66666666667</v>
      </c>
      <c r="L7" s="43">
        <v>17.5</v>
      </c>
      <c r="M7" s="43"/>
      <c r="N7" s="45">
        <f t="shared" si="0"/>
        <v>33366.66666666672</v>
      </c>
      <c r="O7" s="20"/>
      <c r="P7" s="20"/>
      <c r="Q7" s="25"/>
      <c r="R7" s="25"/>
      <c r="S7" s="25"/>
      <c r="T7" s="45">
        <f t="shared" si="1"/>
        <v>33366.66666666672</v>
      </c>
      <c r="U7" s="45">
        <v>1835.52</v>
      </c>
      <c r="V7" s="20">
        <v>339.03</v>
      </c>
      <c r="W7" s="25"/>
      <c r="X7" s="20">
        <f t="shared" si="2"/>
        <v>2174.55</v>
      </c>
      <c r="Y7" s="45">
        <f t="shared" si="3"/>
        <v>31192.116666666723</v>
      </c>
    </row>
    <row r="8" spans="1:25" ht="18.75" customHeight="1">
      <c r="A8" s="20">
        <v>2004</v>
      </c>
      <c r="B8" s="21" t="s">
        <v>35</v>
      </c>
      <c r="C8" s="21" t="s">
        <v>32</v>
      </c>
      <c r="D8" s="22" t="s">
        <v>36</v>
      </c>
      <c r="E8" s="23"/>
      <c r="F8" s="21" t="s">
        <v>34</v>
      </c>
      <c r="G8" s="26">
        <v>1998.11</v>
      </c>
      <c r="H8" s="25"/>
      <c r="I8" s="46">
        <v>17.5</v>
      </c>
      <c r="J8" s="25"/>
      <c r="K8" s="44">
        <v>3296.655</v>
      </c>
      <c r="L8" s="47">
        <v>17.5</v>
      </c>
      <c r="M8" s="46"/>
      <c r="N8" s="45">
        <f t="shared" si="0"/>
        <v>57691.4625</v>
      </c>
      <c r="O8" s="20"/>
      <c r="P8" s="20"/>
      <c r="Q8" s="25"/>
      <c r="R8" s="25"/>
      <c r="S8" s="25"/>
      <c r="T8" s="45">
        <f t="shared" si="1"/>
        <v>57691.4625</v>
      </c>
      <c r="U8" s="45">
        <v>1835.52</v>
      </c>
      <c r="V8" s="20">
        <v>339.03</v>
      </c>
      <c r="W8" s="25"/>
      <c r="X8" s="20">
        <f t="shared" si="2"/>
        <v>2174.55</v>
      </c>
      <c r="Y8" s="45">
        <f t="shared" si="3"/>
        <v>55516.9125</v>
      </c>
    </row>
    <row r="9" spans="1:25" ht="18.75" customHeight="1">
      <c r="A9" s="20">
        <v>2005</v>
      </c>
      <c r="B9" s="21" t="s">
        <v>37</v>
      </c>
      <c r="C9" s="21" t="s">
        <v>32</v>
      </c>
      <c r="D9" s="22" t="s">
        <v>38</v>
      </c>
      <c r="E9" s="23"/>
      <c r="F9" s="21" t="s">
        <v>39</v>
      </c>
      <c r="G9" s="26">
        <v>1998.1</v>
      </c>
      <c r="H9" s="25"/>
      <c r="I9" s="46">
        <v>17.5</v>
      </c>
      <c r="J9" s="25"/>
      <c r="K9" s="44">
        <v>2975.54</v>
      </c>
      <c r="L9" s="47">
        <v>17.5</v>
      </c>
      <c r="M9" s="46"/>
      <c r="N9" s="45">
        <f t="shared" si="0"/>
        <v>52071.95</v>
      </c>
      <c r="O9" s="20"/>
      <c r="P9" s="20"/>
      <c r="Q9" s="25"/>
      <c r="R9" s="25"/>
      <c r="S9" s="25"/>
      <c r="T9" s="45">
        <f t="shared" si="1"/>
        <v>52071.95</v>
      </c>
      <c r="U9" s="45">
        <v>1835.52</v>
      </c>
      <c r="V9" s="20">
        <v>339.03</v>
      </c>
      <c r="W9" s="25"/>
      <c r="X9" s="20">
        <f t="shared" si="2"/>
        <v>2174.55</v>
      </c>
      <c r="Y9" s="45">
        <f t="shared" si="3"/>
        <v>49897.399999999994</v>
      </c>
    </row>
    <row r="10" spans="1:25" ht="18.75" customHeight="1">
      <c r="A10" s="20">
        <v>2006</v>
      </c>
      <c r="B10" s="21" t="s">
        <v>40</v>
      </c>
      <c r="C10" s="21" t="s">
        <v>26</v>
      </c>
      <c r="D10" s="22" t="s">
        <v>41</v>
      </c>
      <c r="E10" s="23"/>
      <c r="F10" s="21" t="s">
        <v>42</v>
      </c>
      <c r="G10" s="26">
        <v>1978.12</v>
      </c>
      <c r="H10" s="25"/>
      <c r="I10" s="46">
        <v>19.5</v>
      </c>
      <c r="J10" s="25"/>
      <c r="K10" s="44">
        <v>2641.71428571429</v>
      </c>
      <c r="L10" s="48">
        <v>19.5</v>
      </c>
      <c r="M10" s="46"/>
      <c r="N10" s="45">
        <f t="shared" si="0"/>
        <v>51513.42857142865</v>
      </c>
      <c r="O10" s="20"/>
      <c r="P10" s="20"/>
      <c r="Q10" s="25"/>
      <c r="R10" s="25"/>
      <c r="S10" s="25"/>
      <c r="T10" s="45">
        <f t="shared" si="1"/>
        <v>51513.42857142865</v>
      </c>
      <c r="U10" s="45">
        <v>8485.98</v>
      </c>
      <c r="V10" s="63">
        <v>1695.13</v>
      </c>
      <c r="W10" s="25"/>
      <c r="X10" s="20">
        <f t="shared" si="2"/>
        <v>10181.11</v>
      </c>
      <c r="Y10" s="45">
        <f t="shared" si="3"/>
        <v>41332.31857142865</v>
      </c>
    </row>
    <row r="11" spans="1:25" ht="18.75" customHeight="1">
      <c r="A11" s="20">
        <v>2007</v>
      </c>
      <c r="B11" s="21" t="s">
        <v>43</v>
      </c>
      <c r="C11" s="21" t="s">
        <v>26</v>
      </c>
      <c r="D11" s="22" t="s">
        <v>44</v>
      </c>
      <c r="E11" s="23"/>
      <c r="F11" s="21" t="s">
        <v>45</v>
      </c>
      <c r="G11" s="26">
        <v>1979.12</v>
      </c>
      <c r="H11" s="25"/>
      <c r="I11" s="46">
        <v>31.5</v>
      </c>
      <c r="J11" s="25"/>
      <c r="K11" s="44">
        <v>1600</v>
      </c>
      <c r="L11" s="48">
        <v>31.5</v>
      </c>
      <c r="M11" s="46">
        <v>2274.19</v>
      </c>
      <c r="N11" s="45">
        <f t="shared" si="0"/>
        <v>50400</v>
      </c>
      <c r="O11" s="20"/>
      <c r="P11" s="20"/>
      <c r="Q11" s="25"/>
      <c r="R11" s="25"/>
      <c r="S11" s="25"/>
      <c r="T11" s="45">
        <f t="shared" si="1"/>
        <v>52674.19</v>
      </c>
      <c r="U11" s="45">
        <v>2076.5</v>
      </c>
      <c r="V11" s="20">
        <v>385.17</v>
      </c>
      <c r="W11" s="25"/>
      <c r="X11" s="20">
        <f t="shared" si="2"/>
        <v>2461.67</v>
      </c>
      <c r="Y11" s="45">
        <f t="shared" si="3"/>
        <v>50212.520000000004</v>
      </c>
    </row>
    <row r="12" spans="1:25" ht="18.75" customHeight="1">
      <c r="A12" s="20">
        <v>2008</v>
      </c>
      <c r="B12" s="21" t="s">
        <v>46</v>
      </c>
      <c r="C12" s="21" t="s">
        <v>26</v>
      </c>
      <c r="D12" s="22" t="s">
        <v>47</v>
      </c>
      <c r="E12" s="23"/>
      <c r="F12" s="21" t="s">
        <v>48</v>
      </c>
      <c r="G12" s="26">
        <v>1980.12</v>
      </c>
      <c r="H12" s="25"/>
      <c r="I12" s="46">
        <v>32</v>
      </c>
      <c r="J12" s="25"/>
      <c r="K12" s="44">
        <v>1600</v>
      </c>
      <c r="L12" s="48">
        <v>32</v>
      </c>
      <c r="M12" s="46">
        <v>2274.19</v>
      </c>
      <c r="N12" s="45">
        <f t="shared" si="0"/>
        <v>51200</v>
      </c>
      <c r="O12" s="20"/>
      <c r="P12" s="20"/>
      <c r="Q12" s="25"/>
      <c r="R12" s="25"/>
      <c r="S12" s="25"/>
      <c r="T12" s="45">
        <f t="shared" si="1"/>
        <v>53474.19</v>
      </c>
      <c r="U12" s="45">
        <v>2071.5</v>
      </c>
      <c r="V12" s="20">
        <v>385.17</v>
      </c>
      <c r="W12" s="25"/>
      <c r="X12" s="20">
        <f t="shared" si="2"/>
        <v>2456.67</v>
      </c>
      <c r="Y12" s="45">
        <f t="shared" si="3"/>
        <v>51017.520000000004</v>
      </c>
    </row>
    <row r="13" spans="1:25" ht="18.75" customHeight="1">
      <c r="A13" s="20">
        <v>2009</v>
      </c>
      <c r="B13" s="21" t="s">
        <v>49</v>
      </c>
      <c r="C13" s="21" t="s">
        <v>26</v>
      </c>
      <c r="D13" s="22" t="s">
        <v>50</v>
      </c>
      <c r="E13" s="23"/>
      <c r="F13" s="21" t="s">
        <v>48</v>
      </c>
      <c r="G13" s="26">
        <v>1975.1</v>
      </c>
      <c r="H13" s="25"/>
      <c r="I13" s="46">
        <v>32</v>
      </c>
      <c r="J13" s="25"/>
      <c r="K13" s="44">
        <v>1600</v>
      </c>
      <c r="L13" s="48">
        <v>32</v>
      </c>
      <c r="M13" s="46">
        <v>2274.19</v>
      </c>
      <c r="N13" s="45">
        <f t="shared" si="0"/>
        <v>51200</v>
      </c>
      <c r="O13" s="20"/>
      <c r="P13" s="20"/>
      <c r="Q13" s="25"/>
      <c r="R13" s="25"/>
      <c r="S13" s="25"/>
      <c r="T13" s="45">
        <f t="shared" si="1"/>
        <v>53474.19</v>
      </c>
      <c r="U13" s="45">
        <v>1851.52</v>
      </c>
      <c r="V13" s="20">
        <v>339.03</v>
      </c>
      <c r="W13" s="25"/>
      <c r="X13" s="20">
        <f t="shared" si="2"/>
        <v>2190.55</v>
      </c>
      <c r="Y13" s="45">
        <f t="shared" si="3"/>
        <v>51283.64</v>
      </c>
    </row>
    <row r="14" spans="1:25" ht="18.75" customHeight="1">
      <c r="A14" s="20">
        <v>2010</v>
      </c>
      <c r="B14" s="21" t="s">
        <v>51</v>
      </c>
      <c r="C14" s="21" t="s">
        <v>26</v>
      </c>
      <c r="D14" s="22" t="s">
        <v>52</v>
      </c>
      <c r="E14" s="23"/>
      <c r="F14" s="21" t="s">
        <v>53</v>
      </c>
      <c r="G14" s="26">
        <v>1978.12</v>
      </c>
      <c r="H14" s="25"/>
      <c r="I14" s="46">
        <v>27</v>
      </c>
      <c r="J14" s="25"/>
      <c r="K14" s="44">
        <v>1600</v>
      </c>
      <c r="L14" s="48">
        <v>27</v>
      </c>
      <c r="M14" s="46">
        <v>2274.19</v>
      </c>
      <c r="N14" s="45">
        <f t="shared" si="0"/>
        <v>43200</v>
      </c>
      <c r="O14" s="20"/>
      <c r="P14" s="20"/>
      <c r="Q14" s="25"/>
      <c r="R14" s="25"/>
      <c r="S14" s="25"/>
      <c r="T14" s="45">
        <f t="shared" si="1"/>
        <v>45474.19</v>
      </c>
      <c r="U14" s="45">
        <v>1845.52</v>
      </c>
      <c r="V14" s="20">
        <v>339.03</v>
      </c>
      <c r="W14" s="25"/>
      <c r="X14" s="20">
        <f t="shared" si="2"/>
        <v>2184.55</v>
      </c>
      <c r="Y14" s="45">
        <f t="shared" si="3"/>
        <v>43289.64</v>
      </c>
    </row>
    <row r="15" spans="1:25" ht="18.75" customHeight="1">
      <c r="A15" s="20">
        <v>2011</v>
      </c>
      <c r="B15" s="21" t="s">
        <v>54</v>
      </c>
      <c r="C15" s="21" t="s">
        <v>26</v>
      </c>
      <c r="D15" s="22" t="s">
        <v>55</v>
      </c>
      <c r="E15" s="23"/>
      <c r="F15" s="21" t="s">
        <v>56</v>
      </c>
      <c r="G15" s="26">
        <v>1977.03</v>
      </c>
      <c r="H15" s="25"/>
      <c r="I15" s="46">
        <v>26</v>
      </c>
      <c r="J15" s="25"/>
      <c r="K15" s="44">
        <v>1600</v>
      </c>
      <c r="L15" s="48">
        <v>26</v>
      </c>
      <c r="M15" s="46">
        <v>3483.59</v>
      </c>
      <c r="N15" s="45">
        <f aca="true" t="shared" si="4" ref="N14:N19">K15*L15</f>
        <v>41600</v>
      </c>
      <c r="O15" s="20"/>
      <c r="P15" s="20"/>
      <c r="Q15" s="25"/>
      <c r="R15" s="25"/>
      <c r="S15" s="25"/>
      <c r="T15" s="45">
        <f t="shared" si="1"/>
        <v>45083.59</v>
      </c>
      <c r="U15" s="45">
        <v>2087</v>
      </c>
      <c r="V15" s="20">
        <v>385.17</v>
      </c>
      <c r="W15" s="25"/>
      <c r="X15" s="20">
        <f t="shared" si="2"/>
        <v>2472.17</v>
      </c>
      <c r="Y15" s="45">
        <f t="shared" si="3"/>
        <v>42611.42</v>
      </c>
    </row>
    <row r="16" spans="1:25" ht="18.75" customHeight="1">
      <c r="A16" s="20">
        <v>2012</v>
      </c>
      <c r="B16" s="21" t="s">
        <v>57</v>
      </c>
      <c r="C16" s="21" t="s">
        <v>32</v>
      </c>
      <c r="D16" s="22" t="s">
        <v>58</v>
      </c>
      <c r="E16" s="23"/>
      <c r="F16" s="21" t="s">
        <v>59</v>
      </c>
      <c r="G16" s="26">
        <v>1991.08</v>
      </c>
      <c r="H16" s="25"/>
      <c r="I16" s="46">
        <v>24.5</v>
      </c>
      <c r="J16" s="25"/>
      <c r="K16" s="44">
        <v>1618.66666666667</v>
      </c>
      <c r="L16" s="47">
        <v>24.5</v>
      </c>
      <c r="M16" s="46"/>
      <c r="N16" s="45">
        <f t="shared" si="4"/>
        <v>39657.333333333416</v>
      </c>
      <c r="O16" s="20"/>
      <c r="P16" s="20"/>
      <c r="Q16" s="25"/>
      <c r="R16" s="25"/>
      <c r="S16" s="25"/>
      <c r="T16" s="45">
        <f t="shared" si="1"/>
        <v>39657.333333333416</v>
      </c>
      <c r="U16" s="45">
        <v>1835.52</v>
      </c>
      <c r="V16" s="20">
        <v>339.03</v>
      </c>
      <c r="W16" s="25"/>
      <c r="X16" s="20">
        <f t="shared" si="2"/>
        <v>2174.55</v>
      </c>
      <c r="Y16" s="45">
        <f t="shared" si="3"/>
        <v>37482.78333333341</v>
      </c>
    </row>
    <row r="17" spans="1:25" ht="18.75" customHeight="1">
      <c r="A17" s="20">
        <v>2013</v>
      </c>
      <c r="B17" s="21" t="s">
        <v>60</v>
      </c>
      <c r="C17" s="27" t="s">
        <v>32</v>
      </c>
      <c r="D17" s="22" t="s">
        <v>61</v>
      </c>
      <c r="E17" s="23"/>
      <c r="F17" s="21" t="s">
        <v>62</v>
      </c>
      <c r="G17" s="26">
        <v>1994.11</v>
      </c>
      <c r="H17" s="25"/>
      <c r="I17" s="46">
        <v>5.5</v>
      </c>
      <c r="J17" s="25"/>
      <c r="K17" s="44">
        <v>2123</v>
      </c>
      <c r="L17" s="47">
        <v>5.5</v>
      </c>
      <c r="M17" s="46"/>
      <c r="N17" s="45">
        <f t="shared" si="4"/>
        <v>11676.5</v>
      </c>
      <c r="O17" s="20"/>
      <c r="P17" s="20"/>
      <c r="Q17" s="25"/>
      <c r="R17" s="25"/>
      <c r="S17" s="25"/>
      <c r="T17" s="45">
        <f t="shared" si="1"/>
        <v>11676.5</v>
      </c>
      <c r="U17" s="45">
        <v>1835.52</v>
      </c>
      <c r="V17" s="20">
        <v>339.03</v>
      </c>
      <c r="W17" s="25"/>
      <c r="X17" s="20">
        <f t="shared" si="2"/>
        <v>2174.55</v>
      </c>
      <c r="Y17" s="45">
        <f t="shared" si="3"/>
        <v>9501.95</v>
      </c>
    </row>
    <row r="18" spans="1:25" ht="18.75" customHeight="1">
      <c r="A18" s="20">
        <v>2014</v>
      </c>
      <c r="B18" s="21" t="s">
        <v>63</v>
      </c>
      <c r="C18" s="21" t="s">
        <v>32</v>
      </c>
      <c r="D18" s="22" t="s">
        <v>64</v>
      </c>
      <c r="E18" s="23"/>
      <c r="F18" s="21" t="s">
        <v>65</v>
      </c>
      <c r="G18" s="26">
        <v>1996.8</v>
      </c>
      <c r="H18" s="25"/>
      <c r="I18" s="46">
        <v>19.5</v>
      </c>
      <c r="J18" s="25"/>
      <c r="K18" s="44">
        <v>2176.815</v>
      </c>
      <c r="L18" s="47">
        <v>19.5</v>
      </c>
      <c r="M18" s="46"/>
      <c r="N18" s="45">
        <f t="shared" si="4"/>
        <v>42447.8925</v>
      </c>
      <c r="O18" s="20"/>
      <c r="P18" s="20"/>
      <c r="Q18" s="25"/>
      <c r="R18" s="25"/>
      <c r="S18" s="25"/>
      <c r="T18" s="45">
        <f t="shared" si="1"/>
        <v>42447.8925</v>
      </c>
      <c r="U18" s="45">
        <v>1835.52</v>
      </c>
      <c r="V18" s="20">
        <v>339.03</v>
      </c>
      <c r="W18" s="25"/>
      <c r="X18" s="20">
        <f t="shared" si="2"/>
        <v>2174.55</v>
      </c>
      <c r="Y18" s="45">
        <f t="shared" si="3"/>
        <v>40273.3425</v>
      </c>
    </row>
    <row r="19" spans="1:25" ht="18.75" customHeight="1">
      <c r="A19" s="20">
        <v>2015</v>
      </c>
      <c r="B19" s="21" t="s">
        <v>66</v>
      </c>
      <c r="C19" s="21" t="s">
        <v>32</v>
      </c>
      <c r="D19" s="22" t="s">
        <v>67</v>
      </c>
      <c r="E19" s="23"/>
      <c r="F19" s="21" t="s">
        <v>68</v>
      </c>
      <c r="G19" s="28">
        <v>1992.01</v>
      </c>
      <c r="H19" s="25"/>
      <c r="I19" s="46">
        <v>24</v>
      </c>
      <c r="J19" s="25"/>
      <c r="K19" s="44">
        <v>2397.75</v>
      </c>
      <c r="L19" s="47">
        <v>24</v>
      </c>
      <c r="M19" s="46"/>
      <c r="N19" s="45">
        <f t="shared" si="4"/>
        <v>57546</v>
      </c>
      <c r="O19" s="20"/>
      <c r="P19" s="20"/>
      <c r="Q19" s="25"/>
      <c r="R19" s="25"/>
      <c r="S19" s="25"/>
      <c r="T19" s="45">
        <f t="shared" si="1"/>
        <v>57546</v>
      </c>
      <c r="U19" s="45">
        <v>1835.52</v>
      </c>
      <c r="V19" s="20">
        <v>339.03</v>
      </c>
      <c r="W19" s="25"/>
      <c r="X19" s="20">
        <f t="shared" si="2"/>
        <v>2174.55</v>
      </c>
      <c r="Y19" s="45">
        <f t="shared" si="3"/>
        <v>55371.45</v>
      </c>
    </row>
    <row r="20" spans="1:25" ht="18.75" customHeight="1">
      <c r="A20" s="20">
        <v>2016</v>
      </c>
      <c r="B20" s="29" t="s">
        <v>69</v>
      </c>
      <c r="C20" s="21" t="s">
        <v>26</v>
      </c>
      <c r="D20" s="22" t="s">
        <v>70</v>
      </c>
      <c r="E20" s="23"/>
      <c r="F20" s="21" t="s">
        <v>71</v>
      </c>
      <c r="G20" s="28">
        <v>1995.01</v>
      </c>
      <c r="H20" s="25"/>
      <c r="I20" s="46">
        <v>21</v>
      </c>
      <c r="J20" s="25"/>
      <c r="K20" s="49">
        <v>1600</v>
      </c>
      <c r="L20" s="47">
        <v>21</v>
      </c>
      <c r="M20" s="46"/>
      <c r="N20" s="45">
        <f>K20*L20</f>
        <v>33600</v>
      </c>
      <c r="O20" s="20"/>
      <c r="P20" s="20"/>
      <c r="Q20" s="25"/>
      <c r="R20" s="25"/>
      <c r="S20" s="25"/>
      <c r="T20" s="45">
        <f t="shared" si="1"/>
        <v>33600</v>
      </c>
      <c r="U20" s="45">
        <v>1904.02</v>
      </c>
      <c r="V20" s="20">
        <v>339.03</v>
      </c>
      <c r="W20" s="25"/>
      <c r="X20" s="20">
        <f t="shared" si="2"/>
        <v>2243.05</v>
      </c>
      <c r="Y20" s="45">
        <f t="shared" si="3"/>
        <v>31356.95</v>
      </c>
    </row>
    <row r="21" spans="1:25" ht="18.75" customHeight="1">
      <c r="A21" s="20">
        <v>2017</v>
      </c>
      <c r="B21" s="21" t="s">
        <v>72</v>
      </c>
      <c r="C21" s="21" t="s">
        <v>32</v>
      </c>
      <c r="D21" s="22" t="s">
        <v>73</v>
      </c>
      <c r="E21" s="23"/>
      <c r="F21" s="21" t="s">
        <v>71</v>
      </c>
      <c r="G21" s="28">
        <v>1995.01</v>
      </c>
      <c r="H21" s="25"/>
      <c r="I21" s="46">
        <v>21</v>
      </c>
      <c r="J21" s="25"/>
      <c r="K21" s="44">
        <v>2856.87333333333</v>
      </c>
      <c r="L21" s="47">
        <v>21</v>
      </c>
      <c r="M21" s="46"/>
      <c r="N21" s="45">
        <f>K21*L21</f>
        <v>59994.339999999924</v>
      </c>
      <c r="O21" s="20"/>
      <c r="P21" s="20"/>
      <c r="Q21" s="25"/>
      <c r="R21" s="25"/>
      <c r="S21" s="25"/>
      <c r="T21" s="45">
        <f t="shared" si="1"/>
        <v>59994.339999999924</v>
      </c>
      <c r="U21" s="45">
        <v>1835.52</v>
      </c>
      <c r="V21" s="20">
        <v>339.03</v>
      </c>
      <c r="W21" s="25"/>
      <c r="X21" s="20">
        <f t="shared" si="2"/>
        <v>2174.55</v>
      </c>
      <c r="Y21" s="45">
        <f t="shared" si="3"/>
        <v>57819.78999999992</v>
      </c>
    </row>
    <row r="22" spans="1:25" ht="18.75" customHeight="1">
      <c r="A22" s="20">
        <v>2018</v>
      </c>
      <c r="B22" s="21" t="s">
        <v>74</v>
      </c>
      <c r="C22" s="21" t="s">
        <v>32</v>
      </c>
      <c r="D22" s="22" t="s">
        <v>75</v>
      </c>
      <c r="E22" s="23"/>
      <c r="F22" s="21" t="s">
        <v>68</v>
      </c>
      <c r="G22" s="28">
        <v>1992.01</v>
      </c>
      <c r="H22" s="25"/>
      <c r="I22" s="46">
        <v>24</v>
      </c>
      <c r="J22" s="25"/>
      <c r="K22" s="44">
        <v>1600</v>
      </c>
      <c r="L22" s="47">
        <v>24</v>
      </c>
      <c r="M22" s="46">
        <v>2274.19</v>
      </c>
      <c r="N22" s="45">
        <f>K22*L22</f>
        <v>38400</v>
      </c>
      <c r="O22" s="20"/>
      <c r="P22" s="20"/>
      <c r="Q22" s="25"/>
      <c r="R22" s="25"/>
      <c r="S22" s="25"/>
      <c r="T22" s="45">
        <f t="shared" si="1"/>
        <v>40674.19</v>
      </c>
      <c r="U22" s="45">
        <v>1835.52</v>
      </c>
      <c r="V22" s="20">
        <v>339.03</v>
      </c>
      <c r="W22" s="25"/>
      <c r="X22" s="20">
        <f t="shared" si="2"/>
        <v>2174.55</v>
      </c>
      <c r="Y22" s="45">
        <f t="shared" si="3"/>
        <v>38499.64</v>
      </c>
    </row>
    <row r="23" spans="1:25" ht="18.75" customHeight="1">
      <c r="A23" s="27">
        <v>2019</v>
      </c>
      <c r="B23" s="21" t="s">
        <v>76</v>
      </c>
      <c r="C23" s="21" t="s">
        <v>32</v>
      </c>
      <c r="D23" s="22" t="s">
        <v>77</v>
      </c>
      <c r="E23" s="23"/>
      <c r="F23" s="21" t="s">
        <v>71</v>
      </c>
      <c r="G23" s="28">
        <v>1991.03</v>
      </c>
      <c r="H23" s="25"/>
      <c r="I23" s="46">
        <v>21</v>
      </c>
      <c r="J23" s="25"/>
      <c r="K23" s="44">
        <v>1600</v>
      </c>
      <c r="L23" s="48">
        <v>21</v>
      </c>
      <c r="M23" s="46">
        <v>2274.19</v>
      </c>
      <c r="N23" s="45">
        <f>K23*L23</f>
        <v>33600</v>
      </c>
      <c r="O23" s="20"/>
      <c r="P23" s="20"/>
      <c r="Q23" s="25"/>
      <c r="R23" s="25"/>
      <c r="S23" s="25"/>
      <c r="T23" s="45">
        <f t="shared" si="1"/>
        <v>35874.19</v>
      </c>
      <c r="U23" s="45">
        <v>1835.52</v>
      </c>
      <c r="V23" s="20">
        <v>339.03</v>
      </c>
      <c r="W23" s="25"/>
      <c r="X23" s="20">
        <f t="shared" si="2"/>
        <v>2174.55</v>
      </c>
      <c r="Y23" s="45">
        <f t="shared" si="3"/>
        <v>33699.64</v>
      </c>
    </row>
    <row r="24" spans="1:25" ht="18.75" customHeight="1">
      <c r="A24" s="20">
        <v>2020</v>
      </c>
      <c r="B24" s="21" t="s">
        <v>78</v>
      </c>
      <c r="C24" s="21" t="s">
        <v>26</v>
      </c>
      <c r="D24" s="22" t="s">
        <v>79</v>
      </c>
      <c r="E24" s="23"/>
      <c r="F24" s="21" t="s">
        <v>80</v>
      </c>
      <c r="G24" s="28">
        <v>1984</v>
      </c>
      <c r="H24" s="25"/>
      <c r="I24" s="46">
        <v>28</v>
      </c>
      <c r="J24" s="25"/>
      <c r="K24" s="44">
        <v>1600</v>
      </c>
      <c r="L24" s="48">
        <v>31.5</v>
      </c>
      <c r="M24" s="46">
        <v>2274.19</v>
      </c>
      <c r="N24" s="45">
        <f>K24*L24</f>
        <v>50400</v>
      </c>
      <c r="O24" s="20"/>
      <c r="P24" s="20"/>
      <c r="Q24" s="25"/>
      <c r="R24" s="25"/>
      <c r="S24" s="25"/>
      <c r="T24" s="45">
        <f t="shared" si="1"/>
        <v>52674.19</v>
      </c>
      <c r="U24" s="45">
        <v>1835.52</v>
      </c>
      <c r="V24" s="20">
        <v>339.03</v>
      </c>
      <c r="W24" s="25"/>
      <c r="X24" s="20">
        <f t="shared" si="2"/>
        <v>2174.55</v>
      </c>
      <c r="Y24" s="45">
        <f t="shared" si="3"/>
        <v>50499.64</v>
      </c>
    </row>
    <row r="25" spans="1:25" ht="27" customHeight="1">
      <c r="A25" s="10" t="s">
        <v>0</v>
      </c>
      <c r="B25" s="11"/>
      <c r="C25" s="12"/>
      <c r="D25" s="10"/>
      <c r="E25" s="10"/>
      <c r="F25" s="11"/>
      <c r="G25" s="10"/>
      <c r="H25" s="10"/>
      <c r="I25" s="10"/>
      <c r="J25" s="10"/>
      <c r="K25" s="10"/>
      <c r="L25" s="10"/>
      <c r="M25" s="11"/>
      <c r="N25" s="38"/>
      <c r="O25" s="10"/>
      <c r="P25" s="10"/>
      <c r="Q25" s="10"/>
      <c r="R25" s="10"/>
      <c r="S25" s="10"/>
      <c r="T25" s="38"/>
      <c r="U25" s="38"/>
      <c r="V25" s="13"/>
      <c r="W25" s="10"/>
      <c r="X25" s="10"/>
      <c r="Y25" s="38"/>
    </row>
    <row r="26" spans="1:25" ht="13.5" customHeight="1">
      <c r="A26" s="13" t="s">
        <v>1</v>
      </c>
      <c r="B26" s="14"/>
      <c r="C26" s="15"/>
      <c r="D26" s="13"/>
      <c r="E26" s="13"/>
      <c r="F26" s="14"/>
      <c r="G26" s="13"/>
      <c r="H26" s="13"/>
      <c r="I26" s="13"/>
      <c r="J26" s="13"/>
      <c r="K26" s="13"/>
      <c r="L26" s="13"/>
      <c r="M26" s="14"/>
      <c r="N26" s="13"/>
      <c r="O26" s="13"/>
      <c r="P26" s="13"/>
      <c r="Q26" s="13"/>
      <c r="R26" s="13"/>
      <c r="S26" s="13"/>
      <c r="T26" s="58"/>
      <c r="U26" s="13"/>
      <c r="V26" s="13"/>
      <c r="W26" s="13"/>
      <c r="X26" s="13"/>
      <c r="Y26" s="13"/>
    </row>
    <row r="27" spans="1:25" ht="14.25">
      <c r="A27" s="16" t="s">
        <v>2</v>
      </c>
      <c r="B27" s="16" t="s">
        <v>3</v>
      </c>
      <c r="C27" s="16" t="s">
        <v>4</v>
      </c>
      <c r="D27" s="16" t="s">
        <v>5</v>
      </c>
      <c r="E27" s="17" t="s">
        <v>6</v>
      </c>
      <c r="F27" s="16" t="s">
        <v>7</v>
      </c>
      <c r="G27" s="17" t="s">
        <v>8</v>
      </c>
      <c r="H27" s="17" t="s">
        <v>9</v>
      </c>
      <c r="I27" s="17" t="s">
        <v>10</v>
      </c>
      <c r="J27" s="16" t="s">
        <v>11</v>
      </c>
      <c r="K27" s="17" t="s">
        <v>12</v>
      </c>
      <c r="L27" s="17" t="s">
        <v>13</v>
      </c>
      <c r="M27" s="16" t="s">
        <v>11</v>
      </c>
      <c r="N27" s="39" t="s">
        <v>14</v>
      </c>
      <c r="O27" s="40" t="s">
        <v>15</v>
      </c>
      <c r="P27" s="40" t="s">
        <v>16</v>
      </c>
      <c r="Q27" s="40" t="s">
        <v>17</v>
      </c>
      <c r="R27" s="40"/>
      <c r="S27" s="59" t="s">
        <v>18</v>
      </c>
      <c r="T27" s="39" t="s">
        <v>19</v>
      </c>
      <c r="U27" s="39" t="s">
        <v>20</v>
      </c>
      <c r="V27" s="60" t="s">
        <v>21</v>
      </c>
      <c r="W27" s="60" t="s">
        <v>22</v>
      </c>
      <c r="X27" s="60" t="s">
        <v>23</v>
      </c>
      <c r="Y27" s="39" t="s">
        <v>24</v>
      </c>
    </row>
    <row r="28" spans="1:25" ht="30" customHeight="1">
      <c r="A28" s="18"/>
      <c r="B28" s="18"/>
      <c r="C28" s="18"/>
      <c r="D28" s="18"/>
      <c r="E28" s="19"/>
      <c r="F28" s="18"/>
      <c r="G28" s="17"/>
      <c r="H28" s="19"/>
      <c r="I28" s="19"/>
      <c r="J28" s="18"/>
      <c r="K28" s="17"/>
      <c r="L28" s="17"/>
      <c r="M28" s="16"/>
      <c r="N28" s="41"/>
      <c r="O28" s="42"/>
      <c r="P28" s="18"/>
      <c r="Q28" s="40"/>
      <c r="R28" s="40"/>
      <c r="S28" s="61"/>
      <c r="T28" s="39"/>
      <c r="U28" s="62"/>
      <c r="V28" s="60"/>
      <c r="W28" s="60"/>
      <c r="X28" s="60"/>
      <c r="Y28" s="41"/>
    </row>
    <row r="29" spans="1:25" ht="18.75" customHeight="1">
      <c r="A29" s="20">
        <v>2021</v>
      </c>
      <c r="B29" s="21" t="s">
        <v>81</v>
      </c>
      <c r="C29" s="21" t="s">
        <v>26</v>
      </c>
      <c r="D29" s="22" t="s">
        <v>82</v>
      </c>
      <c r="E29" s="23"/>
      <c r="F29" s="21" t="s">
        <v>83</v>
      </c>
      <c r="G29" s="28">
        <v>1985.09</v>
      </c>
      <c r="H29" s="25"/>
      <c r="I29" s="46">
        <v>30</v>
      </c>
      <c r="J29" s="25"/>
      <c r="K29" s="44">
        <v>2361.5</v>
      </c>
      <c r="L29" s="48">
        <v>30</v>
      </c>
      <c r="M29" s="46"/>
      <c r="N29" s="45">
        <f>K29*L29</f>
        <v>70845</v>
      </c>
      <c r="O29" s="20"/>
      <c r="P29" s="20"/>
      <c r="Q29" s="25"/>
      <c r="R29" s="25"/>
      <c r="S29" s="25"/>
      <c r="T29" s="45">
        <f>M29+N29+O29</f>
        <v>70845</v>
      </c>
      <c r="U29" s="45">
        <v>2049</v>
      </c>
      <c r="V29" s="20">
        <v>385.17</v>
      </c>
      <c r="W29" s="25"/>
      <c r="X29" s="20">
        <f>U29+V29</f>
        <v>2434.17</v>
      </c>
      <c r="Y29" s="45">
        <f>T29-X29</f>
        <v>68410.83</v>
      </c>
    </row>
    <row r="30" spans="1:25" ht="18.75" customHeight="1">
      <c r="A30" s="20">
        <v>2022</v>
      </c>
      <c r="B30" s="21" t="s">
        <v>84</v>
      </c>
      <c r="C30" s="21" t="s">
        <v>32</v>
      </c>
      <c r="D30" s="22" t="s">
        <v>85</v>
      </c>
      <c r="E30" s="23"/>
      <c r="F30" s="21" t="s">
        <v>68</v>
      </c>
      <c r="G30" s="28">
        <v>1992.01</v>
      </c>
      <c r="H30" s="25"/>
      <c r="I30" s="46">
        <v>24</v>
      </c>
      <c r="J30" s="25"/>
      <c r="K30" s="44">
        <v>3446.655</v>
      </c>
      <c r="L30" s="47">
        <v>24</v>
      </c>
      <c r="M30" s="46"/>
      <c r="N30" s="45">
        <f>K30*L30</f>
        <v>82719.72</v>
      </c>
      <c r="O30" s="20"/>
      <c r="P30" s="20"/>
      <c r="Q30" s="25"/>
      <c r="R30" s="25"/>
      <c r="S30" s="25"/>
      <c r="T30" s="45">
        <f>M30+N30+O30</f>
        <v>82719.72</v>
      </c>
      <c r="U30" s="45">
        <v>1835.52</v>
      </c>
      <c r="V30" s="20">
        <v>339.03</v>
      </c>
      <c r="W30" s="25"/>
      <c r="X30" s="20">
        <f>U30+V30</f>
        <v>2174.55</v>
      </c>
      <c r="Y30" s="45">
        <f>T30-X30</f>
        <v>80545.17</v>
      </c>
    </row>
    <row r="31" spans="1:25" ht="18.75" customHeight="1">
      <c r="A31" s="20">
        <v>2023</v>
      </c>
      <c r="B31" s="21" t="s">
        <v>86</v>
      </c>
      <c r="C31" s="21" t="s">
        <v>32</v>
      </c>
      <c r="D31" s="22" t="s">
        <v>87</v>
      </c>
      <c r="E31" s="23"/>
      <c r="F31" s="21" t="s">
        <v>68</v>
      </c>
      <c r="G31" s="26">
        <v>1996.12</v>
      </c>
      <c r="H31" s="25"/>
      <c r="I31" s="46">
        <v>24</v>
      </c>
      <c r="J31" s="25"/>
      <c r="K31" s="44">
        <v>1618.66666666667</v>
      </c>
      <c r="L31" s="50">
        <v>24</v>
      </c>
      <c r="M31" s="46"/>
      <c r="N31" s="45">
        <f>K31*L31</f>
        <v>38848.00000000008</v>
      </c>
      <c r="O31" s="20"/>
      <c r="P31" s="20"/>
      <c r="Q31" s="25"/>
      <c r="R31" s="25"/>
      <c r="S31" s="25"/>
      <c r="T31" s="45">
        <f>M31+N31+O31</f>
        <v>38848.00000000008</v>
      </c>
      <c r="U31" s="45">
        <v>1835.52</v>
      </c>
      <c r="V31" s="20">
        <v>339.03</v>
      </c>
      <c r="W31" s="25"/>
      <c r="X31" s="20">
        <f>U31+V31</f>
        <v>2174.55</v>
      </c>
      <c r="Y31" s="45">
        <f>T31-X31</f>
        <v>36673.45000000008</v>
      </c>
    </row>
    <row r="32" spans="1:25" ht="18.75" customHeight="1">
      <c r="A32" s="20">
        <v>2024</v>
      </c>
      <c r="B32" s="21" t="s">
        <v>88</v>
      </c>
      <c r="C32" s="21" t="s">
        <v>32</v>
      </c>
      <c r="D32" s="22" t="s">
        <v>89</v>
      </c>
      <c r="E32" s="23"/>
      <c r="F32" s="21" t="s">
        <v>68</v>
      </c>
      <c r="G32" s="28">
        <v>1992.01</v>
      </c>
      <c r="H32" s="25"/>
      <c r="I32" s="46">
        <v>24</v>
      </c>
      <c r="J32" s="25"/>
      <c r="K32" s="44">
        <v>2474.87333333333</v>
      </c>
      <c r="L32" s="47">
        <v>24</v>
      </c>
      <c r="M32" s="46"/>
      <c r="N32" s="45">
        <f>K32*L32</f>
        <v>59396.95999999992</v>
      </c>
      <c r="O32" s="20"/>
      <c r="P32" s="20"/>
      <c r="Q32" s="25"/>
      <c r="R32" s="25"/>
      <c r="S32" s="25"/>
      <c r="T32" s="45">
        <f>M32+N32+O32</f>
        <v>59396.95999999992</v>
      </c>
      <c r="U32" s="45">
        <v>1835.52</v>
      </c>
      <c r="V32" s="20">
        <v>339.03</v>
      </c>
      <c r="W32" s="25"/>
      <c r="X32" s="20">
        <f>U32+V32</f>
        <v>2174.55</v>
      </c>
      <c r="Y32" s="45">
        <f>T32-X32</f>
        <v>57222.409999999916</v>
      </c>
    </row>
    <row r="33" spans="1:25" ht="18.75" customHeight="1">
      <c r="A33" s="20">
        <v>2025</v>
      </c>
      <c r="B33" s="21" t="s">
        <v>90</v>
      </c>
      <c r="C33" s="21" t="s">
        <v>32</v>
      </c>
      <c r="D33" s="22" t="s">
        <v>91</v>
      </c>
      <c r="E33" s="23"/>
      <c r="F33" s="21" t="s">
        <v>68</v>
      </c>
      <c r="G33" s="28">
        <v>1992.01</v>
      </c>
      <c r="H33" s="25"/>
      <c r="I33" s="46">
        <v>24</v>
      </c>
      <c r="J33" s="25"/>
      <c r="K33" s="44">
        <v>3216.87333333333</v>
      </c>
      <c r="L33" s="47">
        <v>24</v>
      </c>
      <c r="M33" s="46"/>
      <c r="N33" s="45">
        <f>K33*L33</f>
        <v>77204.95999999992</v>
      </c>
      <c r="O33" s="20"/>
      <c r="P33" s="20"/>
      <c r="Q33" s="25"/>
      <c r="R33" s="25"/>
      <c r="S33" s="25"/>
      <c r="T33" s="45">
        <f>M33+N33+O33</f>
        <v>77204.95999999992</v>
      </c>
      <c r="U33" s="45">
        <v>1835.52</v>
      </c>
      <c r="V33" s="20">
        <v>339.03</v>
      </c>
      <c r="W33" s="25"/>
      <c r="X33" s="20">
        <f>U33+V33</f>
        <v>2174.55</v>
      </c>
      <c r="Y33" s="45">
        <f>T33-X33</f>
        <v>75030.40999999992</v>
      </c>
    </row>
    <row r="34" spans="1:25" ht="18.75" customHeight="1">
      <c r="A34" s="20">
        <v>2026</v>
      </c>
      <c r="B34" s="21" t="s">
        <v>92</v>
      </c>
      <c r="C34" s="21" t="s">
        <v>32</v>
      </c>
      <c r="D34" s="22" t="s">
        <v>93</v>
      </c>
      <c r="E34" s="23"/>
      <c r="F34" s="21" t="s">
        <v>68</v>
      </c>
      <c r="G34" s="28">
        <v>1992.01</v>
      </c>
      <c r="H34" s="25"/>
      <c r="I34" s="46">
        <v>24</v>
      </c>
      <c r="J34" s="25"/>
      <c r="K34" s="44">
        <v>3230.405</v>
      </c>
      <c r="L34" s="47">
        <v>24</v>
      </c>
      <c r="M34" s="46"/>
      <c r="N34" s="45">
        <f aca="true" t="shared" si="5" ref="N34:N48">K34*L34</f>
        <v>77529.72</v>
      </c>
      <c r="O34" s="20"/>
      <c r="P34" s="20"/>
      <c r="Q34" s="25"/>
      <c r="R34" s="25"/>
      <c r="S34" s="25"/>
      <c r="T34" s="45">
        <f>M34+N34+O34</f>
        <v>77529.72</v>
      </c>
      <c r="U34" s="45">
        <v>1835.52</v>
      </c>
      <c r="V34" s="20">
        <v>339.03</v>
      </c>
      <c r="W34" s="25"/>
      <c r="X34" s="20">
        <f>U34+V34</f>
        <v>2174.55</v>
      </c>
      <c r="Y34" s="45">
        <f>T34-X34</f>
        <v>75355.17</v>
      </c>
    </row>
    <row r="35" spans="1:25" ht="18.75" customHeight="1">
      <c r="A35" s="20">
        <v>2027</v>
      </c>
      <c r="B35" s="21" t="s">
        <v>94</v>
      </c>
      <c r="C35" s="21" t="s">
        <v>32</v>
      </c>
      <c r="D35" s="22" t="s">
        <v>95</v>
      </c>
      <c r="E35" s="23"/>
      <c r="F35" s="21" t="s">
        <v>68</v>
      </c>
      <c r="G35" s="28">
        <v>1992.01</v>
      </c>
      <c r="H35" s="25"/>
      <c r="I35" s="46">
        <v>24</v>
      </c>
      <c r="J35" s="25"/>
      <c r="K35" s="44">
        <v>3051.875</v>
      </c>
      <c r="L35" s="47">
        <v>24</v>
      </c>
      <c r="M35" s="46"/>
      <c r="N35" s="45">
        <f t="shared" si="5"/>
        <v>73245</v>
      </c>
      <c r="O35" s="20"/>
      <c r="P35" s="20"/>
      <c r="Q35" s="25"/>
      <c r="R35" s="25"/>
      <c r="S35" s="25"/>
      <c r="T35" s="45">
        <f>M35+N35+O35</f>
        <v>73245</v>
      </c>
      <c r="U35" s="45">
        <v>1835.52</v>
      </c>
      <c r="V35" s="20">
        <v>339.03</v>
      </c>
      <c r="W35" s="25"/>
      <c r="X35" s="20">
        <f>U35+V35</f>
        <v>2174.55</v>
      </c>
      <c r="Y35" s="45">
        <f>T35-X35</f>
        <v>71070.45</v>
      </c>
    </row>
    <row r="36" spans="1:25" ht="18.75" customHeight="1">
      <c r="A36" s="20">
        <v>2028</v>
      </c>
      <c r="B36" s="21" t="s">
        <v>96</v>
      </c>
      <c r="C36" s="21" t="s">
        <v>32</v>
      </c>
      <c r="D36" s="22" t="s">
        <v>97</v>
      </c>
      <c r="E36" s="23"/>
      <c r="F36" s="21" t="s">
        <v>68</v>
      </c>
      <c r="G36" s="28">
        <v>1992.01</v>
      </c>
      <c r="H36" s="25"/>
      <c r="I36" s="46">
        <v>19</v>
      </c>
      <c r="J36" s="25"/>
      <c r="K36" s="44">
        <v>1973</v>
      </c>
      <c r="L36" s="50">
        <v>24</v>
      </c>
      <c r="M36" s="46"/>
      <c r="N36" s="45">
        <f t="shared" si="5"/>
        <v>47352</v>
      </c>
      <c r="O36" s="20"/>
      <c r="P36" s="20"/>
      <c r="Q36" s="25"/>
      <c r="R36" s="25"/>
      <c r="S36" s="25"/>
      <c r="T36" s="45">
        <f>M36+N36+O36</f>
        <v>47352</v>
      </c>
      <c r="U36" s="45">
        <v>2781.25</v>
      </c>
      <c r="V36" s="20">
        <v>339.03</v>
      </c>
      <c r="W36" s="25"/>
      <c r="X36" s="20">
        <f>U36+V36</f>
        <v>3120.2799999999997</v>
      </c>
      <c r="Y36" s="45">
        <f>T36-X36</f>
        <v>44231.72</v>
      </c>
    </row>
    <row r="37" spans="1:25" ht="18.75" customHeight="1">
      <c r="A37" s="20">
        <v>2029</v>
      </c>
      <c r="B37" s="21" t="s">
        <v>98</v>
      </c>
      <c r="C37" s="21" t="s">
        <v>32</v>
      </c>
      <c r="D37" s="22" t="s">
        <v>99</v>
      </c>
      <c r="E37" s="23"/>
      <c r="F37" s="21" t="s">
        <v>68</v>
      </c>
      <c r="G37" s="28">
        <v>1992.01</v>
      </c>
      <c r="H37" s="25"/>
      <c r="I37" s="46">
        <v>24</v>
      </c>
      <c r="J37" s="25"/>
      <c r="K37" s="44">
        <v>2918.23</v>
      </c>
      <c r="L37" s="47">
        <v>24</v>
      </c>
      <c r="M37" s="46"/>
      <c r="N37" s="45">
        <f t="shared" si="5"/>
        <v>70037.52</v>
      </c>
      <c r="O37" s="20"/>
      <c r="P37" s="20"/>
      <c r="Q37" s="25"/>
      <c r="R37" s="25"/>
      <c r="S37" s="25"/>
      <c r="T37" s="45">
        <f>M37+N37+O37</f>
        <v>70037.52</v>
      </c>
      <c r="U37" s="45">
        <v>1835.52</v>
      </c>
      <c r="V37" s="20">
        <v>339.03</v>
      </c>
      <c r="W37" s="25"/>
      <c r="X37" s="20">
        <f>U37+V37</f>
        <v>2174.55</v>
      </c>
      <c r="Y37" s="45">
        <f>T37-X37</f>
        <v>67862.97</v>
      </c>
    </row>
    <row r="38" spans="1:25" ht="18.75" customHeight="1">
      <c r="A38" s="20">
        <v>2030</v>
      </c>
      <c r="B38" s="21" t="s">
        <v>100</v>
      </c>
      <c r="C38" s="21" t="s">
        <v>32</v>
      </c>
      <c r="D38" s="22" t="s">
        <v>101</v>
      </c>
      <c r="E38" s="23"/>
      <c r="F38" s="21" t="s">
        <v>68</v>
      </c>
      <c r="G38" s="30">
        <v>1992.01</v>
      </c>
      <c r="H38" s="25"/>
      <c r="I38" s="46">
        <v>24</v>
      </c>
      <c r="J38" s="25"/>
      <c r="K38" s="44">
        <v>1600</v>
      </c>
      <c r="L38" s="47">
        <v>24</v>
      </c>
      <c r="M38" s="46">
        <v>2274.19</v>
      </c>
      <c r="N38" s="45">
        <f t="shared" si="5"/>
        <v>38400</v>
      </c>
      <c r="O38" s="20"/>
      <c r="P38" s="20"/>
      <c r="Q38" s="25"/>
      <c r="R38" s="25"/>
      <c r="S38" s="25"/>
      <c r="T38" s="45">
        <f>M38+N38+O38</f>
        <v>40674.19</v>
      </c>
      <c r="U38" s="45">
        <v>1835.52</v>
      </c>
      <c r="V38" s="20">
        <v>339.03</v>
      </c>
      <c r="W38" s="25"/>
      <c r="X38" s="20">
        <f>U38+V38</f>
        <v>2174.55</v>
      </c>
      <c r="Y38" s="45">
        <f>T38-X38</f>
        <v>38499.64</v>
      </c>
    </row>
    <row r="39" spans="1:25" ht="18.75" customHeight="1">
      <c r="A39" s="20">
        <v>2031</v>
      </c>
      <c r="B39" s="21" t="s">
        <v>102</v>
      </c>
      <c r="C39" s="21" t="s">
        <v>32</v>
      </c>
      <c r="D39" s="22" t="s">
        <v>103</v>
      </c>
      <c r="E39" s="23"/>
      <c r="F39" s="21" t="s">
        <v>71</v>
      </c>
      <c r="G39" s="30">
        <v>1992.01</v>
      </c>
      <c r="H39" s="25"/>
      <c r="I39" s="46">
        <v>21</v>
      </c>
      <c r="J39" s="25"/>
      <c r="K39" s="44">
        <v>3074.905</v>
      </c>
      <c r="L39" s="48">
        <v>21</v>
      </c>
      <c r="M39" s="46"/>
      <c r="N39" s="45">
        <f t="shared" si="5"/>
        <v>64573.005000000005</v>
      </c>
      <c r="O39" s="20"/>
      <c r="P39" s="20"/>
      <c r="Q39" s="25"/>
      <c r="R39" s="25"/>
      <c r="S39" s="25"/>
      <c r="T39" s="45">
        <f>M39+N39+O39</f>
        <v>64573.005000000005</v>
      </c>
      <c r="U39" s="45">
        <v>1835.52</v>
      </c>
      <c r="V39" s="20">
        <v>339.03</v>
      </c>
      <c r="W39" s="25"/>
      <c r="X39" s="20">
        <f>U39+V39</f>
        <v>2174.55</v>
      </c>
      <c r="Y39" s="45">
        <f>T39-X39</f>
        <v>62398.455</v>
      </c>
    </row>
    <row r="40" spans="1:25" ht="18.75" customHeight="1">
      <c r="A40" s="20">
        <v>2032</v>
      </c>
      <c r="B40" s="21" t="s">
        <v>104</v>
      </c>
      <c r="C40" s="21" t="s">
        <v>32</v>
      </c>
      <c r="D40" s="22" t="s">
        <v>105</v>
      </c>
      <c r="E40" s="23"/>
      <c r="F40" s="21" t="s">
        <v>106</v>
      </c>
      <c r="G40" s="30">
        <v>1992.01</v>
      </c>
      <c r="H40" s="25"/>
      <c r="I40" s="46">
        <v>24</v>
      </c>
      <c r="J40" s="25"/>
      <c r="K40" s="44">
        <v>3382.20666666667</v>
      </c>
      <c r="L40" s="48">
        <v>24</v>
      </c>
      <c r="M40" s="46"/>
      <c r="N40" s="45">
        <f t="shared" si="5"/>
        <v>81172.96000000008</v>
      </c>
      <c r="O40" s="20"/>
      <c r="P40" s="20"/>
      <c r="Q40" s="25"/>
      <c r="R40" s="25"/>
      <c r="S40" s="25"/>
      <c r="T40" s="45">
        <f>M40+N40+O40</f>
        <v>81172.96000000008</v>
      </c>
      <c r="U40" s="45">
        <v>1835.52</v>
      </c>
      <c r="V40" s="20">
        <v>339.03</v>
      </c>
      <c r="W40" s="25"/>
      <c r="X40" s="20">
        <f>U40+V40</f>
        <v>2174.55</v>
      </c>
      <c r="Y40" s="45">
        <f>T40-X40</f>
        <v>78998.41000000008</v>
      </c>
    </row>
    <row r="41" spans="1:25" ht="18.75" customHeight="1">
      <c r="A41" s="20">
        <v>2033</v>
      </c>
      <c r="B41" s="21" t="s">
        <v>107</v>
      </c>
      <c r="C41" s="21" t="s">
        <v>32</v>
      </c>
      <c r="D41" s="22" t="s">
        <v>108</v>
      </c>
      <c r="E41" s="23"/>
      <c r="F41" s="21" t="s">
        <v>109</v>
      </c>
      <c r="G41" s="30">
        <v>1988.03</v>
      </c>
      <c r="H41" s="25"/>
      <c r="I41" s="46">
        <v>28</v>
      </c>
      <c r="J41" s="25"/>
      <c r="K41" s="44">
        <v>2051.61666666667</v>
      </c>
      <c r="L41" s="47">
        <v>28</v>
      </c>
      <c r="M41" s="46"/>
      <c r="N41" s="45">
        <f t="shared" si="5"/>
        <v>57445.26666666676</v>
      </c>
      <c r="O41" s="20"/>
      <c r="P41" s="20"/>
      <c r="Q41" s="25"/>
      <c r="R41" s="25"/>
      <c r="S41" s="25"/>
      <c r="T41" s="45">
        <f>M41+N41+O41</f>
        <v>57445.26666666676</v>
      </c>
      <c r="U41" s="45">
        <v>1835.52</v>
      </c>
      <c r="V41" s="20">
        <v>339.03</v>
      </c>
      <c r="W41" s="25"/>
      <c r="X41" s="20">
        <f>U41+V41</f>
        <v>2174.55</v>
      </c>
      <c r="Y41" s="45">
        <f>T41-X41</f>
        <v>55270.716666666754</v>
      </c>
    </row>
    <row r="42" spans="1:25" ht="18.75" customHeight="1">
      <c r="A42" s="20">
        <v>2034</v>
      </c>
      <c r="B42" s="21" t="s">
        <v>110</v>
      </c>
      <c r="C42" s="21" t="s">
        <v>32</v>
      </c>
      <c r="D42" s="22" t="s">
        <v>111</v>
      </c>
      <c r="E42" s="23"/>
      <c r="F42" s="21" t="s">
        <v>112</v>
      </c>
      <c r="G42" s="26">
        <v>1991.12</v>
      </c>
      <c r="H42" s="25"/>
      <c r="I42" s="46">
        <v>21.5</v>
      </c>
      <c r="J42" s="25"/>
      <c r="K42" s="44">
        <v>3305.87333333333</v>
      </c>
      <c r="L42" s="48">
        <v>21.5</v>
      </c>
      <c r="M42" s="46"/>
      <c r="N42" s="45">
        <f t="shared" si="5"/>
        <v>71076.27666666658</v>
      </c>
      <c r="O42" s="20"/>
      <c r="P42" s="20"/>
      <c r="Q42" s="25"/>
      <c r="R42" s="25"/>
      <c r="S42" s="25"/>
      <c r="T42" s="45">
        <f>M42+N42+O42</f>
        <v>71076.27666666658</v>
      </c>
      <c r="U42" s="45">
        <v>1835.52</v>
      </c>
      <c r="V42" s="20">
        <v>339.03</v>
      </c>
      <c r="W42" s="25"/>
      <c r="X42" s="20">
        <f>U42+V42</f>
        <v>2174.55</v>
      </c>
      <c r="Y42" s="45">
        <f>T42-X42</f>
        <v>68901.72666666658</v>
      </c>
    </row>
    <row r="43" spans="1:25" s="1" customFormat="1" ht="18.75" customHeight="1">
      <c r="A43" s="31">
        <v>2035</v>
      </c>
      <c r="B43" s="29" t="s">
        <v>113</v>
      </c>
      <c r="C43" s="29" t="s">
        <v>32</v>
      </c>
      <c r="D43" s="29" t="s">
        <v>114</v>
      </c>
      <c r="E43" s="32"/>
      <c r="F43" s="29" t="s">
        <v>115</v>
      </c>
      <c r="G43" s="26">
        <v>1991.12</v>
      </c>
      <c r="H43" s="33"/>
      <c r="I43" s="51">
        <v>21.5</v>
      </c>
      <c r="J43" s="33"/>
      <c r="K43" s="52">
        <v>2554.87333333333</v>
      </c>
      <c r="L43" s="53">
        <v>21.5</v>
      </c>
      <c r="M43" s="51"/>
      <c r="N43" s="54">
        <f t="shared" si="5"/>
        <v>54929.77666666659</v>
      </c>
      <c r="O43" s="31"/>
      <c r="P43" s="31"/>
      <c r="Q43" s="33"/>
      <c r="R43" s="33"/>
      <c r="S43" s="33"/>
      <c r="T43" s="54">
        <f>M43+N43+O43</f>
        <v>54929.77666666659</v>
      </c>
      <c r="U43" s="54">
        <v>1835.52</v>
      </c>
      <c r="V43" s="31">
        <v>339.03</v>
      </c>
      <c r="W43" s="33"/>
      <c r="X43" s="31">
        <f>U43+V43</f>
        <v>2174.55</v>
      </c>
      <c r="Y43" s="54">
        <f>T43-X43</f>
        <v>52755.22666666659</v>
      </c>
    </row>
    <row r="44" spans="1:25" ht="18.75" customHeight="1">
      <c r="A44" s="20">
        <v>2036</v>
      </c>
      <c r="B44" s="21" t="s">
        <v>116</v>
      </c>
      <c r="C44" s="21" t="s">
        <v>32</v>
      </c>
      <c r="D44" s="22" t="s">
        <v>117</v>
      </c>
      <c r="E44" s="23"/>
      <c r="F44" s="21" t="s">
        <v>68</v>
      </c>
      <c r="G44" s="28">
        <v>1990.06</v>
      </c>
      <c r="H44" s="25"/>
      <c r="I44" s="46">
        <v>24</v>
      </c>
      <c r="J44" s="25"/>
      <c r="K44" s="44">
        <v>3165.20666666667</v>
      </c>
      <c r="L44" s="48">
        <v>24</v>
      </c>
      <c r="M44" s="46"/>
      <c r="N44" s="45">
        <f t="shared" si="5"/>
        <v>75964.96000000008</v>
      </c>
      <c r="O44" s="20"/>
      <c r="P44" s="20"/>
      <c r="Q44" s="25"/>
      <c r="R44" s="25"/>
      <c r="S44" s="25"/>
      <c r="T44" s="45">
        <f>M44+N44+O44</f>
        <v>75964.96000000008</v>
      </c>
      <c r="U44" s="45">
        <v>1835.52</v>
      </c>
      <c r="V44" s="20">
        <v>339.03</v>
      </c>
      <c r="W44" s="25"/>
      <c r="X44" s="20">
        <f>U44+V44</f>
        <v>2174.55</v>
      </c>
      <c r="Y44" s="45">
        <f>T44-X44</f>
        <v>73790.41000000008</v>
      </c>
    </row>
    <row r="45" spans="1:25" ht="18.75" customHeight="1">
      <c r="A45" s="20">
        <v>2037</v>
      </c>
      <c r="B45" s="21" t="s">
        <v>118</v>
      </c>
      <c r="C45" s="21" t="s">
        <v>26</v>
      </c>
      <c r="D45" s="22" t="s">
        <v>119</v>
      </c>
      <c r="E45" s="23"/>
      <c r="F45" s="21" t="s">
        <v>80</v>
      </c>
      <c r="G45" s="26">
        <v>1985.08</v>
      </c>
      <c r="H45" s="25"/>
      <c r="I45" s="46">
        <v>31.5</v>
      </c>
      <c r="J45" s="25"/>
      <c r="K45" s="49">
        <v>1600</v>
      </c>
      <c r="L45" s="47">
        <v>31.5</v>
      </c>
      <c r="M45" s="46"/>
      <c r="N45" s="45">
        <f t="shared" si="5"/>
        <v>50400</v>
      </c>
      <c r="O45" s="20"/>
      <c r="P45" s="20"/>
      <c r="Q45" s="25"/>
      <c r="R45" s="25"/>
      <c r="S45" s="25"/>
      <c r="T45" s="45">
        <f>M45+N45+O45</f>
        <v>50400</v>
      </c>
      <c r="U45" s="57">
        <v>1885.52</v>
      </c>
      <c r="V45" s="20">
        <v>339.03</v>
      </c>
      <c r="W45" s="25"/>
      <c r="X45" s="20">
        <f>U45+V45</f>
        <v>2224.55</v>
      </c>
      <c r="Y45" s="45">
        <f>T45-X45</f>
        <v>48175.45</v>
      </c>
    </row>
    <row r="46" spans="1:25" ht="18.75" customHeight="1">
      <c r="A46" s="20">
        <v>2038</v>
      </c>
      <c r="B46" s="21" t="s">
        <v>120</v>
      </c>
      <c r="C46" s="27" t="s">
        <v>26</v>
      </c>
      <c r="D46" s="22" t="s">
        <v>121</v>
      </c>
      <c r="E46" s="23"/>
      <c r="F46" s="21" t="s">
        <v>122</v>
      </c>
      <c r="G46" s="26">
        <v>2010.08</v>
      </c>
      <c r="H46" s="25"/>
      <c r="I46" s="46">
        <v>5.5</v>
      </c>
      <c r="J46" s="25"/>
      <c r="K46" s="44">
        <v>3123</v>
      </c>
      <c r="L46" s="47">
        <v>5.5</v>
      </c>
      <c r="M46" s="46">
        <v>2693</v>
      </c>
      <c r="N46" s="45">
        <f t="shared" si="5"/>
        <v>17176.5</v>
      </c>
      <c r="O46" s="20"/>
      <c r="P46" s="20"/>
      <c r="Q46" s="25"/>
      <c r="R46" s="25"/>
      <c r="S46" s="25"/>
      <c r="T46" s="45">
        <f>M46+N46+O46</f>
        <v>19869.5</v>
      </c>
      <c r="U46" s="45">
        <v>1835.52</v>
      </c>
      <c r="V46" s="20">
        <v>339.03</v>
      </c>
      <c r="W46" s="25"/>
      <c r="X46" s="20">
        <f>U46+V46</f>
        <v>2174.55</v>
      </c>
      <c r="Y46" s="45">
        <f>T46-X46</f>
        <v>17694.95</v>
      </c>
    </row>
    <row r="47" spans="1:25" ht="18.75" customHeight="1">
      <c r="A47" s="20">
        <v>2039</v>
      </c>
      <c r="B47" s="21" t="s">
        <v>123</v>
      </c>
      <c r="C47" s="21" t="s">
        <v>26</v>
      </c>
      <c r="D47" s="22" t="s">
        <v>124</v>
      </c>
      <c r="E47" s="23"/>
      <c r="F47" s="21" t="s">
        <v>80</v>
      </c>
      <c r="G47" s="26">
        <v>1985.08</v>
      </c>
      <c r="H47" s="25"/>
      <c r="I47" s="46">
        <v>31.5</v>
      </c>
      <c r="J47" s="25"/>
      <c r="K47" s="44">
        <v>2675.6</v>
      </c>
      <c r="L47" s="47">
        <v>31.5</v>
      </c>
      <c r="M47" s="46"/>
      <c r="N47" s="45">
        <f t="shared" si="5"/>
        <v>84281.4</v>
      </c>
      <c r="O47" s="20"/>
      <c r="P47" s="20"/>
      <c r="Q47" s="25"/>
      <c r="R47" s="25"/>
      <c r="S47" s="25"/>
      <c r="T47" s="45">
        <f>M47+N47+O47</f>
        <v>84281.4</v>
      </c>
      <c r="U47" s="45">
        <v>1835.52</v>
      </c>
      <c r="V47" s="20">
        <v>339.03</v>
      </c>
      <c r="W47" s="25"/>
      <c r="X47" s="20">
        <f>U47+V47</f>
        <v>2174.55</v>
      </c>
      <c r="Y47" s="45">
        <f>T47-X47</f>
        <v>82106.84999999999</v>
      </c>
    </row>
    <row r="48" spans="1:25" ht="18.75" customHeight="1">
      <c r="A48" s="20">
        <v>2040</v>
      </c>
      <c r="B48" s="21" t="s">
        <v>125</v>
      </c>
      <c r="C48" s="21" t="s">
        <v>26</v>
      </c>
      <c r="D48" s="22" t="s">
        <v>126</v>
      </c>
      <c r="E48" s="23"/>
      <c r="F48" s="21" t="s">
        <v>80</v>
      </c>
      <c r="G48" s="26">
        <v>1985.08</v>
      </c>
      <c r="H48" s="25"/>
      <c r="I48" s="46">
        <v>31.5</v>
      </c>
      <c r="J48" s="25"/>
      <c r="K48" s="44">
        <v>1600</v>
      </c>
      <c r="L48" s="47">
        <v>31.5</v>
      </c>
      <c r="M48" s="46">
        <v>2274.19</v>
      </c>
      <c r="N48" s="45">
        <f t="shared" si="5"/>
        <v>50400</v>
      </c>
      <c r="O48" s="20"/>
      <c r="P48" s="20"/>
      <c r="Q48" s="25"/>
      <c r="R48" s="25"/>
      <c r="S48" s="25"/>
      <c r="T48" s="45">
        <f>M48+N48+O48</f>
        <v>52674.19</v>
      </c>
      <c r="U48" s="45">
        <v>1835.52</v>
      </c>
      <c r="V48" s="20">
        <v>339.03</v>
      </c>
      <c r="W48" s="25"/>
      <c r="X48" s="20">
        <f>U48+V48</f>
        <v>2174.55</v>
      </c>
      <c r="Y48" s="45">
        <f>T48-X48</f>
        <v>50499.64</v>
      </c>
    </row>
    <row r="49" spans="1:25" ht="27" customHeight="1">
      <c r="A49" s="10" t="s">
        <v>0</v>
      </c>
      <c r="B49" s="11"/>
      <c r="C49" s="12"/>
      <c r="D49" s="10"/>
      <c r="E49" s="10"/>
      <c r="F49" s="11"/>
      <c r="G49" s="10"/>
      <c r="H49" s="10"/>
      <c r="I49" s="10"/>
      <c r="J49" s="10"/>
      <c r="K49" s="10"/>
      <c r="L49" s="10"/>
      <c r="M49" s="11"/>
      <c r="N49" s="38"/>
      <c r="O49" s="10"/>
      <c r="P49" s="10"/>
      <c r="Q49" s="10"/>
      <c r="R49" s="10"/>
      <c r="S49" s="10"/>
      <c r="T49" s="38"/>
      <c r="U49" s="38"/>
      <c r="V49" s="13"/>
      <c r="W49" s="10"/>
      <c r="X49" s="10"/>
      <c r="Y49" s="38"/>
    </row>
    <row r="50" spans="1:25" ht="13.5" customHeight="1">
      <c r="A50" s="13" t="s">
        <v>1</v>
      </c>
      <c r="B50" s="14"/>
      <c r="C50" s="15"/>
      <c r="D50" s="13"/>
      <c r="E50" s="13"/>
      <c r="F50" s="14"/>
      <c r="G50" s="13"/>
      <c r="H50" s="13"/>
      <c r="I50" s="13"/>
      <c r="J50" s="13"/>
      <c r="K50" s="13"/>
      <c r="L50" s="13"/>
      <c r="M50" s="14"/>
      <c r="N50" s="13"/>
      <c r="O50" s="13"/>
      <c r="P50" s="13"/>
      <c r="Q50" s="13"/>
      <c r="R50" s="13"/>
      <c r="S50" s="13"/>
      <c r="T50" s="58"/>
      <c r="U50" s="13"/>
      <c r="V50" s="13"/>
      <c r="W50" s="13"/>
      <c r="X50" s="13"/>
      <c r="Y50" s="13"/>
    </row>
    <row r="51" spans="1:25" ht="14.25">
      <c r="A51" s="16" t="s">
        <v>2</v>
      </c>
      <c r="B51" s="16" t="s">
        <v>3</v>
      </c>
      <c r="C51" s="16" t="s">
        <v>4</v>
      </c>
      <c r="D51" s="16" t="s">
        <v>5</v>
      </c>
      <c r="E51" s="17" t="s">
        <v>6</v>
      </c>
      <c r="F51" s="16" t="s">
        <v>7</v>
      </c>
      <c r="G51" s="17" t="s">
        <v>8</v>
      </c>
      <c r="H51" s="17" t="s">
        <v>9</v>
      </c>
      <c r="I51" s="17" t="s">
        <v>10</v>
      </c>
      <c r="J51" s="16" t="s">
        <v>11</v>
      </c>
      <c r="K51" s="17" t="s">
        <v>12</v>
      </c>
      <c r="L51" s="17" t="s">
        <v>13</v>
      </c>
      <c r="M51" s="16" t="s">
        <v>11</v>
      </c>
      <c r="N51" s="39" t="s">
        <v>14</v>
      </c>
      <c r="O51" s="40" t="s">
        <v>15</v>
      </c>
      <c r="P51" s="40" t="s">
        <v>16</v>
      </c>
      <c r="Q51" s="40" t="s">
        <v>17</v>
      </c>
      <c r="R51" s="40"/>
      <c r="S51" s="59" t="s">
        <v>18</v>
      </c>
      <c r="T51" s="39" t="s">
        <v>19</v>
      </c>
      <c r="U51" s="39" t="s">
        <v>20</v>
      </c>
      <c r="V51" s="60" t="s">
        <v>21</v>
      </c>
      <c r="W51" s="60" t="s">
        <v>22</v>
      </c>
      <c r="X51" s="60" t="s">
        <v>23</v>
      </c>
      <c r="Y51" s="39" t="s">
        <v>24</v>
      </c>
    </row>
    <row r="52" spans="1:25" ht="30" customHeight="1">
      <c r="A52" s="18"/>
      <c r="B52" s="18"/>
      <c r="C52" s="18"/>
      <c r="D52" s="18"/>
      <c r="E52" s="19"/>
      <c r="F52" s="18"/>
      <c r="G52" s="17"/>
      <c r="H52" s="19"/>
      <c r="I52" s="19"/>
      <c r="J52" s="18"/>
      <c r="K52" s="17"/>
      <c r="L52" s="17"/>
      <c r="M52" s="16"/>
      <c r="N52" s="41"/>
      <c r="O52" s="42"/>
      <c r="P52" s="18"/>
      <c r="Q52" s="40"/>
      <c r="R52" s="40"/>
      <c r="S52" s="61"/>
      <c r="T52" s="39"/>
      <c r="U52" s="62"/>
      <c r="V52" s="60"/>
      <c r="W52" s="60"/>
      <c r="X52" s="60"/>
      <c r="Y52" s="41"/>
    </row>
    <row r="53" spans="1:25" ht="18.75" customHeight="1">
      <c r="A53" s="20">
        <v>2041</v>
      </c>
      <c r="B53" s="21" t="s">
        <v>127</v>
      </c>
      <c r="C53" s="21" t="s">
        <v>26</v>
      </c>
      <c r="D53" s="22" t="s">
        <v>128</v>
      </c>
      <c r="E53" s="23"/>
      <c r="F53" s="21" t="s">
        <v>80</v>
      </c>
      <c r="G53" s="26">
        <v>1985.09</v>
      </c>
      <c r="H53" s="25"/>
      <c r="I53" s="46">
        <v>31.5</v>
      </c>
      <c r="J53" s="25"/>
      <c r="K53" s="44">
        <v>2721.33333333333</v>
      </c>
      <c r="L53" s="47">
        <v>31.5</v>
      </c>
      <c r="M53" s="46"/>
      <c r="N53" s="45">
        <f aca="true" t="shared" si="6" ref="N53:N62">K53*L53</f>
        <v>85721.99999999988</v>
      </c>
      <c r="O53" s="20"/>
      <c r="P53" s="20"/>
      <c r="Q53" s="25"/>
      <c r="R53" s="25"/>
      <c r="S53" s="25"/>
      <c r="T53" s="45">
        <f aca="true" t="shared" si="7" ref="T53:T77">M53+N53+O53</f>
        <v>85721.99999999988</v>
      </c>
      <c r="U53" s="45">
        <v>1835.52</v>
      </c>
      <c r="V53" s="20">
        <v>339.03</v>
      </c>
      <c r="W53" s="25"/>
      <c r="X53" s="20">
        <f aca="true" t="shared" si="8" ref="X53:X77">U53+V53</f>
        <v>2174.55</v>
      </c>
      <c r="Y53" s="45">
        <f aca="true" t="shared" si="9" ref="Y53:Y77">T53-X53</f>
        <v>83547.44999999988</v>
      </c>
    </row>
    <row r="54" spans="1:25" ht="18.75" customHeight="1">
      <c r="A54" s="20">
        <v>2042</v>
      </c>
      <c r="B54" s="21" t="s">
        <v>129</v>
      </c>
      <c r="C54" s="21" t="s">
        <v>26</v>
      </c>
      <c r="D54" s="22" t="s">
        <v>130</v>
      </c>
      <c r="E54" s="23"/>
      <c r="F54" s="21" t="s">
        <v>131</v>
      </c>
      <c r="G54" s="26">
        <v>1979.06</v>
      </c>
      <c r="H54" s="25"/>
      <c r="I54" s="46">
        <v>29.5</v>
      </c>
      <c r="J54" s="25"/>
      <c r="K54" s="44">
        <v>1600</v>
      </c>
      <c r="L54" s="48">
        <v>29.5</v>
      </c>
      <c r="M54" s="46">
        <v>2274.19</v>
      </c>
      <c r="N54" s="45">
        <f t="shared" si="6"/>
        <v>47200</v>
      </c>
      <c r="O54" s="20"/>
      <c r="P54" s="20"/>
      <c r="Q54" s="25"/>
      <c r="R54" s="25"/>
      <c r="S54" s="25"/>
      <c r="T54" s="45">
        <f t="shared" si="7"/>
        <v>49474.19</v>
      </c>
      <c r="U54" s="45">
        <v>1849.52</v>
      </c>
      <c r="V54" s="20">
        <v>339.03</v>
      </c>
      <c r="W54" s="25"/>
      <c r="X54" s="20">
        <f t="shared" si="8"/>
        <v>2188.55</v>
      </c>
      <c r="Y54" s="45">
        <f t="shared" si="9"/>
        <v>47285.64</v>
      </c>
    </row>
    <row r="55" spans="1:25" ht="18.75" customHeight="1">
      <c r="A55" s="20">
        <v>2043</v>
      </c>
      <c r="B55" s="21" t="s">
        <v>132</v>
      </c>
      <c r="C55" s="21" t="s">
        <v>26</v>
      </c>
      <c r="D55" s="22" t="s">
        <v>133</v>
      </c>
      <c r="E55" s="23"/>
      <c r="F55" s="21" t="s">
        <v>134</v>
      </c>
      <c r="G55" s="26">
        <v>1978.08</v>
      </c>
      <c r="H55" s="25"/>
      <c r="I55" s="46">
        <v>29</v>
      </c>
      <c r="J55" s="25"/>
      <c r="K55" s="44">
        <v>1600</v>
      </c>
      <c r="L55" s="48">
        <v>29</v>
      </c>
      <c r="M55" s="46">
        <v>2274.19</v>
      </c>
      <c r="N55" s="45">
        <f t="shared" si="6"/>
        <v>46400</v>
      </c>
      <c r="O55" s="20"/>
      <c r="P55" s="20"/>
      <c r="Q55" s="25"/>
      <c r="R55" s="25"/>
      <c r="S55" s="25"/>
      <c r="T55" s="45">
        <f t="shared" si="7"/>
        <v>48674.19</v>
      </c>
      <c r="U55" s="45">
        <v>1850.02</v>
      </c>
      <c r="V55" s="20">
        <v>339.03</v>
      </c>
      <c r="W55" s="25"/>
      <c r="X55" s="20">
        <f t="shared" si="8"/>
        <v>2189.05</v>
      </c>
      <c r="Y55" s="45">
        <f t="shared" si="9"/>
        <v>46485.14</v>
      </c>
    </row>
    <row r="56" spans="1:25" ht="18.75" customHeight="1">
      <c r="A56" s="20">
        <v>2044</v>
      </c>
      <c r="B56" s="21" t="s">
        <v>135</v>
      </c>
      <c r="C56" s="21" t="s">
        <v>26</v>
      </c>
      <c r="D56" s="22" t="s">
        <v>136</v>
      </c>
      <c r="E56" s="23"/>
      <c r="F56" s="21" t="s">
        <v>137</v>
      </c>
      <c r="G56" s="26">
        <v>1982.1</v>
      </c>
      <c r="H56" s="25"/>
      <c r="I56" s="46">
        <v>29</v>
      </c>
      <c r="J56" s="25"/>
      <c r="K56" s="44">
        <v>1600</v>
      </c>
      <c r="L56" s="48">
        <v>29</v>
      </c>
      <c r="M56" s="46">
        <v>2274.19</v>
      </c>
      <c r="N56" s="45">
        <f t="shared" si="6"/>
        <v>46400</v>
      </c>
      <c r="O56" s="20"/>
      <c r="P56" s="20"/>
      <c r="Q56" s="25"/>
      <c r="R56" s="25"/>
      <c r="S56" s="25"/>
      <c r="T56" s="45">
        <f t="shared" si="7"/>
        <v>48674.19</v>
      </c>
      <c r="U56" s="45">
        <v>1837.02</v>
      </c>
      <c r="V56" s="20">
        <v>339.03</v>
      </c>
      <c r="W56" s="25"/>
      <c r="X56" s="20">
        <f t="shared" si="8"/>
        <v>2176.05</v>
      </c>
      <c r="Y56" s="45">
        <f t="shared" si="9"/>
        <v>46498.14</v>
      </c>
    </row>
    <row r="57" spans="1:25" s="1" customFormat="1" ht="18.75" customHeight="1">
      <c r="A57" s="31">
        <v>2045</v>
      </c>
      <c r="B57" s="29" t="s">
        <v>138</v>
      </c>
      <c r="C57" s="29" t="s">
        <v>32</v>
      </c>
      <c r="D57" s="29" t="s">
        <v>139</v>
      </c>
      <c r="E57" s="32"/>
      <c r="F57" s="29" t="s">
        <v>140</v>
      </c>
      <c r="G57" s="26">
        <v>1985.09</v>
      </c>
      <c r="H57" s="33"/>
      <c r="I57" s="51">
        <v>30.5</v>
      </c>
      <c r="J57" s="33"/>
      <c r="K57" s="55">
        <v>3559</v>
      </c>
      <c r="L57" s="56">
        <v>30.5</v>
      </c>
      <c r="M57" s="51"/>
      <c r="N57" s="54">
        <f t="shared" si="6"/>
        <v>108549.5</v>
      </c>
      <c r="O57" s="31"/>
      <c r="P57" s="31"/>
      <c r="Q57" s="33"/>
      <c r="R57" s="33"/>
      <c r="S57" s="33"/>
      <c r="T57" s="54">
        <f t="shared" si="7"/>
        <v>108549.5</v>
      </c>
      <c r="U57" s="54">
        <v>1835.52</v>
      </c>
      <c r="V57" s="31">
        <v>339.03</v>
      </c>
      <c r="W57" s="33"/>
      <c r="X57" s="31">
        <f t="shared" si="8"/>
        <v>2174.55</v>
      </c>
      <c r="Y57" s="54">
        <f t="shared" si="9"/>
        <v>106374.95</v>
      </c>
    </row>
    <row r="58" spans="1:25" ht="18.75" customHeight="1">
      <c r="A58" s="20">
        <v>2046</v>
      </c>
      <c r="B58" s="21" t="s">
        <v>141</v>
      </c>
      <c r="C58" s="21" t="s">
        <v>32</v>
      </c>
      <c r="D58" s="22" t="s">
        <v>142</v>
      </c>
      <c r="E58" s="23"/>
      <c r="F58" s="21" t="s">
        <v>140</v>
      </c>
      <c r="G58" s="28">
        <v>1985.09</v>
      </c>
      <c r="H58" s="25"/>
      <c r="I58" s="46">
        <v>30.5</v>
      </c>
      <c r="J58" s="25"/>
      <c r="K58" s="44">
        <v>1600</v>
      </c>
      <c r="L58" s="47">
        <v>30.5</v>
      </c>
      <c r="M58" s="46">
        <v>2274.19</v>
      </c>
      <c r="N58" s="45">
        <f t="shared" si="6"/>
        <v>48800</v>
      </c>
      <c r="O58" s="20"/>
      <c r="P58" s="20"/>
      <c r="Q58" s="25"/>
      <c r="R58" s="25"/>
      <c r="S58" s="25"/>
      <c r="T58" s="45">
        <f t="shared" si="7"/>
        <v>51074.19</v>
      </c>
      <c r="U58" s="45">
        <v>1835.52</v>
      </c>
      <c r="V58" s="20">
        <v>339.03</v>
      </c>
      <c r="W58" s="25"/>
      <c r="X58" s="20">
        <f t="shared" si="8"/>
        <v>2174.55</v>
      </c>
      <c r="Y58" s="45">
        <f t="shared" si="9"/>
        <v>48899.64</v>
      </c>
    </row>
    <row r="59" spans="1:25" ht="18.75" customHeight="1">
      <c r="A59" s="20">
        <v>2047</v>
      </c>
      <c r="B59" s="21" t="s">
        <v>143</v>
      </c>
      <c r="C59" s="21" t="s">
        <v>26</v>
      </c>
      <c r="D59" s="22" t="s">
        <v>144</v>
      </c>
      <c r="E59" s="23"/>
      <c r="F59" s="21" t="s">
        <v>145</v>
      </c>
      <c r="G59" s="34">
        <v>1986.01</v>
      </c>
      <c r="H59" s="25"/>
      <c r="I59" s="46">
        <v>29</v>
      </c>
      <c r="J59" s="25"/>
      <c r="K59" s="44">
        <v>1600</v>
      </c>
      <c r="L59" s="48">
        <v>29</v>
      </c>
      <c r="M59" s="46">
        <v>2274.19</v>
      </c>
      <c r="N59" s="45">
        <f t="shared" si="6"/>
        <v>46400</v>
      </c>
      <c r="O59" s="20"/>
      <c r="P59" s="20"/>
      <c r="Q59" s="25"/>
      <c r="R59" s="25"/>
      <c r="S59" s="25"/>
      <c r="T59" s="45">
        <f t="shared" si="7"/>
        <v>48674.19</v>
      </c>
      <c r="U59" s="45">
        <v>1850.52</v>
      </c>
      <c r="V59" s="20">
        <v>339.03</v>
      </c>
      <c r="W59" s="25"/>
      <c r="X59" s="20">
        <f t="shared" si="8"/>
        <v>2189.55</v>
      </c>
      <c r="Y59" s="45">
        <f t="shared" si="9"/>
        <v>46484.64</v>
      </c>
    </row>
    <row r="60" spans="1:25" ht="18.75" customHeight="1">
      <c r="A60" s="20">
        <v>2048</v>
      </c>
      <c r="B60" s="21" t="s">
        <v>146</v>
      </c>
      <c r="C60" s="21" t="s">
        <v>26</v>
      </c>
      <c r="D60" s="22" t="s">
        <v>147</v>
      </c>
      <c r="E60" s="23"/>
      <c r="F60" s="21" t="s">
        <v>148</v>
      </c>
      <c r="G60" s="26">
        <v>1987.01</v>
      </c>
      <c r="H60" s="25"/>
      <c r="I60" s="46">
        <v>29</v>
      </c>
      <c r="J60" s="25"/>
      <c r="K60" s="44">
        <v>1600</v>
      </c>
      <c r="L60" s="48">
        <v>29</v>
      </c>
      <c r="M60" s="46">
        <v>2274.19</v>
      </c>
      <c r="N60" s="45">
        <f t="shared" si="6"/>
        <v>46400</v>
      </c>
      <c r="O60" s="20"/>
      <c r="P60" s="20"/>
      <c r="Q60" s="25"/>
      <c r="R60" s="25"/>
      <c r="S60" s="25"/>
      <c r="T60" s="45">
        <f t="shared" si="7"/>
        <v>48674.19</v>
      </c>
      <c r="U60" s="45">
        <v>1835.52</v>
      </c>
      <c r="V60" s="20">
        <v>339.03</v>
      </c>
      <c r="W60" s="25"/>
      <c r="X60" s="20">
        <f t="shared" si="8"/>
        <v>2174.55</v>
      </c>
      <c r="Y60" s="45">
        <f t="shared" si="9"/>
        <v>46499.64</v>
      </c>
    </row>
    <row r="61" spans="1:25" ht="18.75" customHeight="1">
      <c r="A61" s="20">
        <v>2049</v>
      </c>
      <c r="B61" s="21" t="s">
        <v>149</v>
      </c>
      <c r="C61" s="21" t="s">
        <v>26</v>
      </c>
      <c r="D61" s="22" t="s">
        <v>150</v>
      </c>
      <c r="E61" s="23"/>
      <c r="F61" s="21" t="s">
        <v>80</v>
      </c>
      <c r="G61" s="28">
        <v>1984.07</v>
      </c>
      <c r="H61" s="25"/>
      <c r="I61" s="46">
        <v>31.5</v>
      </c>
      <c r="J61" s="25"/>
      <c r="K61" s="44">
        <v>3443.405</v>
      </c>
      <c r="L61" s="47">
        <v>31.5</v>
      </c>
      <c r="M61" s="46"/>
      <c r="N61" s="45">
        <f t="shared" si="6"/>
        <v>108467.2575</v>
      </c>
      <c r="O61" s="20"/>
      <c r="P61" s="20"/>
      <c r="Q61" s="25"/>
      <c r="R61" s="25"/>
      <c r="S61" s="25"/>
      <c r="T61" s="45">
        <f t="shared" si="7"/>
        <v>108467.2575</v>
      </c>
      <c r="U61" s="45">
        <v>1835.52</v>
      </c>
      <c r="V61" s="20">
        <v>339.03</v>
      </c>
      <c r="W61" s="25"/>
      <c r="X61" s="20">
        <f t="shared" si="8"/>
        <v>2174.55</v>
      </c>
      <c r="Y61" s="45">
        <f t="shared" si="9"/>
        <v>106292.7075</v>
      </c>
    </row>
    <row r="62" spans="1:25" ht="18.75" customHeight="1">
      <c r="A62" s="20">
        <v>2050</v>
      </c>
      <c r="B62" s="21" t="s">
        <v>151</v>
      </c>
      <c r="C62" s="21" t="s">
        <v>26</v>
      </c>
      <c r="D62" s="22" t="s">
        <v>152</v>
      </c>
      <c r="E62" s="23"/>
      <c r="F62" s="21" t="s">
        <v>48</v>
      </c>
      <c r="G62" s="28">
        <v>1984.01</v>
      </c>
      <c r="H62" s="25"/>
      <c r="I62" s="46">
        <v>32</v>
      </c>
      <c r="J62" s="25"/>
      <c r="K62" s="44">
        <v>2983.33333333333</v>
      </c>
      <c r="L62" s="47">
        <v>32</v>
      </c>
      <c r="M62" s="46"/>
      <c r="N62" s="45">
        <f t="shared" si="6"/>
        <v>95466.66666666656</v>
      </c>
      <c r="O62" s="20"/>
      <c r="P62" s="20"/>
      <c r="Q62" s="25"/>
      <c r="R62" s="25"/>
      <c r="S62" s="20">
        <v>30924</v>
      </c>
      <c r="T62" s="45">
        <v>126390.67</v>
      </c>
      <c r="U62" s="45">
        <v>1835.52</v>
      </c>
      <c r="V62" s="20">
        <v>339.03</v>
      </c>
      <c r="W62" s="25"/>
      <c r="X62" s="20">
        <f t="shared" si="8"/>
        <v>2174.55</v>
      </c>
      <c r="Y62" s="45">
        <f t="shared" si="9"/>
        <v>124216.12</v>
      </c>
    </row>
    <row r="63" spans="1:25" s="2" customFormat="1" ht="18.75" customHeight="1">
      <c r="A63" s="27">
        <v>2051</v>
      </c>
      <c r="B63" s="21" t="s">
        <v>153</v>
      </c>
      <c r="C63" s="21" t="s">
        <v>26</v>
      </c>
      <c r="D63" s="21" t="s">
        <v>154</v>
      </c>
      <c r="E63" s="35"/>
      <c r="F63" s="21" t="s">
        <v>80</v>
      </c>
      <c r="G63" s="36">
        <v>1984.01</v>
      </c>
      <c r="H63" s="37"/>
      <c r="I63" s="46">
        <v>31.5</v>
      </c>
      <c r="J63" s="37"/>
      <c r="K63" s="44">
        <v>2521.25</v>
      </c>
      <c r="L63" s="48">
        <v>31.5</v>
      </c>
      <c r="M63" s="46"/>
      <c r="N63" s="57">
        <f aca="true" t="shared" si="10" ref="N63:N76">K63*L63</f>
        <v>79419.375</v>
      </c>
      <c r="O63" s="27"/>
      <c r="P63" s="27"/>
      <c r="Q63" s="37"/>
      <c r="R63" s="37"/>
      <c r="S63" s="37"/>
      <c r="T63" s="45">
        <f t="shared" si="7"/>
        <v>79419.375</v>
      </c>
      <c r="U63" s="57">
        <v>2147.54</v>
      </c>
      <c r="V63" s="20">
        <v>339.03</v>
      </c>
      <c r="W63" s="37"/>
      <c r="X63" s="20">
        <f t="shared" si="8"/>
        <v>2486.5699999999997</v>
      </c>
      <c r="Y63" s="45">
        <f t="shared" si="9"/>
        <v>76932.805</v>
      </c>
    </row>
    <row r="64" spans="1:25" ht="18.75" customHeight="1">
      <c r="A64" s="20">
        <v>2052</v>
      </c>
      <c r="B64" s="21" t="s">
        <v>155</v>
      </c>
      <c r="C64" s="21" t="s">
        <v>26</v>
      </c>
      <c r="D64" s="22" t="s">
        <v>156</v>
      </c>
      <c r="E64" s="23"/>
      <c r="F64" s="21" t="s">
        <v>157</v>
      </c>
      <c r="G64" s="28">
        <v>1987.02</v>
      </c>
      <c r="H64" s="25"/>
      <c r="I64" s="46">
        <v>29</v>
      </c>
      <c r="J64" s="25"/>
      <c r="K64" s="44">
        <v>1600</v>
      </c>
      <c r="L64" s="47">
        <v>29</v>
      </c>
      <c r="M64" s="46">
        <v>2274.19</v>
      </c>
      <c r="N64" s="45">
        <f t="shared" si="10"/>
        <v>46400</v>
      </c>
      <c r="O64" s="20"/>
      <c r="P64" s="20"/>
      <c r="Q64" s="25"/>
      <c r="R64" s="25"/>
      <c r="S64" s="25"/>
      <c r="T64" s="45">
        <f t="shared" si="7"/>
        <v>48674.19</v>
      </c>
      <c r="U64" s="45">
        <v>1835.52</v>
      </c>
      <c r="V64" s="20">
        <v>339.03</v>
      </c>
      <c r="W64" s="25"/>
      <c r="X64" s="20">
        <f t="shared" si="8"/>
        <v>2174.55</v>
      </c>
      <c r="Y64" s="45">
        <f t="shared" si="9"/>
        <v>46499.64</v>
      </c>
    </row>
    <row r="65" spans="1:25" ht="18.75" customHeight="1">
      <c r="A65" s="20">
        <v>2053</v>
      </c>
      <c r="B65" s="29" t="s">
        <v>158</v>
      </c>
      <c r="C65" s="21" t="s">
        <v>26</v>
      </c>
      <c r="D65" s="22" t="s">
        <v>159</v>
      </c>
      <c r="E65" s="23"/>
      <c r="F65" s="21" t="s">
        <v>131</v>
      </c>
      <c r="G65" s="28">
        <v>1986.09</v>
      </c>
      <c r="H65" s="25"/>
      <c r="I65" s="46">
        <v>29</v>
      </c>
      <c r="J65" s="25"/>
      <c r="K65" s="64">
        <v>1600</v>
      </c>
      <c r="L65" s="48">
        <v>29.5</v>
      </c>
      <c r="M65" s="46"/>
      <c r="N65" s="45">
        <f t="shared" si="10"/>
        <v>47200</v>
      </c>
      <c r="O65" s="20"/>
      <c r="P65" s="20"/>
      <c r="Q65" s="25"/>
      <c r="R65" s="25"/>
      <c r="S65" s="20">
        <v>115965</v>
      </c>
      <c r="T65" s="45">
        <v>163165</v>
      </c>
      <c r="U65" s="45">
        <v>1835.52</v>
      </c>
      <c r="V65" s="20">
        <v>339.03</v>
      </c>
      <c r="W65" s="25"/>
      <c r="X65" s="20">
        <f t="shared" si="8"/>
        <v>2174.55</v>
      </c>
      <c r="Y65" s="45">
        <f t="shared" si="9"/>
        <v>160990.45</v>
      </c>
    </row>
    <row r="66" spans="1:25" ht="18.75" customHeight="1">
      <c r="A66" s="20">
        <v>2054</v>
      </c>
      <c r="B66" s="21" t="s">
        <v>160</v>
      </c>
      <c r="C66" s="27" t="s">
        <v>26</v>
      </c>
      <c r="D66" s="22" t="s">
        <v>161</v>
      </c>
      <c r="E66" s="23"/>
      <c r="F66" s="21" t="s">
        <v>162</v>
      </c>
      <c r="G66" s="28">
        <v>2000.02</v>
      </c>
      <c r="H66" s="25"/>
      <c r="I66" s="46">
        <v>14</v>
      </c>
      <c r="J66" s="25"/>
      <c r="K66" s="44">
        <v>2593</v>
      </c>
      <c r="L66" s="47">
        <v>14</v>
      </c>
      <c r="M66" s="46"/>
      <c r="N66" s="45">
        <f t="shared" si="10"/>
        <v>36302</v>
      </c>
      <c r="O66" s="20"/>
      <c r="P66" s="20"/>
      <c r="Q66" s="25"/>
      <c r="R66" s="25"/>
      <c r="S66" s="25"/>
      <c r="T66" s="45">
        <f t="shared" si="7"/>
        <v>36302</v>
      </c>
      <c r="U66" s="45">
        <v>1835.52</v>
      </c>
      <c r="V66" s="20">
        <v>339.03</v>
      </c>
      <c r="W66" s="25"/>
      <c r="X66" s="20">
        <f t="shared" si="8"/>
        <v>2174.55</v>
      </c>
      <c r="Y66" s="45">
        <f t="shared" si="9"/>
        <v>34127.45</v>
      </c>
    </row>
    <row r="67" spans="1:25" ht="18.75" customHeight="1">
      <c r="A67" s="20">
        <v>2055</v>
      </c>
      <c r="B67" s="21" t="s">
        <v>163</v>
      </c>
      <c r="C67" s="21" t="s">
        <v>32</v>
      </c>
      <c r="D67" s="22" t="s">
        <v>164</v>
      </c>
      <c r="E67" s="23"/>
      <c r="F67" s="21" t="s">
        <v>68</v>
      </c>
      <c r="G67" s="28">
        <v>1992.01</v>
      </c>
      <c r="H67" s="25"/>
      <c r="I67" s="46">
        <v>24</v>
      </c>
      <c r="J67" s="25"/>
      <c r="K67" s="44">
        <v>2531.23</v>
      </c>
      <c r="L67" s="47">
        <v>24</v>
      </c>
      <c r="M67" s="46"/>
      <c r="N67" s="45">
        <f t="shared" si="10"/>
        <v>60749.520000000004</v>
      </c>
      <c r="O67" s="20"/>
      <c r="P67" s="20"/>
      <c r="Q67" s="25"/>
      <c r="R67" s="25"/>
      <c r="S67" s="25"/>
      <c r="T67" s="45">
        <f t="shared" si="7"/>
        <v>60749.520000000004</v>
      </c>
      <c r="U67" s="45">
        <v>1835.52</v>
      </c>
      <c r="V67" s="20">
        <v>339.03</v>
      </c>
      <c r="W67" s="25"/>
      <c r="X67" s="20">
        <f t="shared" si="8"/>
        <v>2174.55</v>
      </c>
      <c r="Y67" s="45">
        <f t="shared" si="9"/>
        <v>58574.97</v>
      </c>
    </row>
    <row r="68" spans="1:25" ht="18.75" customHeight="1">
      <c r="A68" s="20">
        <v>2056</v>
      </c>
      <c r="B68" s="21" t="s">
        <v>165</v>
      </c>
      <c r="C68" s="21" t="s">
        <v>26</v>
      </c>
      <c r="D68" s="22" t="s">
        <v>166</v>
      </c>
      <c r="E68" s="23"/>
      <c r="F68" s="21" t="s">
        <v>109</v>
      </c>
      <c r="G68" s="28">
        <v>1988.03</v>
      </c>
      <c r="H68" s="25"/>
      <c r="I68" s="46">
        <v>28</v>
      </c>
      <c r="J68" s="25"/>
      <c r="K68" s="44">
        <v>2691</v>
      </c>
      <c r="L68" s="47">
        <v>28</v>
      </c>
      <c r="M68" s="46"/>
      <c r="N68" s="45">
        <f t="shared" si="10"/>
        <v>75348</v>
      </c>
      <c r="O68" s="20"/>
      <c r="P68" s="20"/>
      <c r="Q68" s="25"/>
      <c r="R68" s="25"/>
      <c r="S68" s="25"/>
      <c r="T68" s="45">
        <f t="shared" si="7"/>
        <v>75348</v>
      </c>
      <c r="U68" s="45">
        <v>1835.52</v>
      </c>
      <c r="V68" s="20">
        <v>339.03</v>
      </c>
      <c r="W68" s="25"/>
      <c r="X68" s="20">
        <f t="shared" si="8"/>
        <v>2174.55</v>
      </c>
      <c r="Y68" s="45">
        <f t="shared" si="9"/>
        <v>73173.45</v>
      </c>
    </row>
    <row r="69" spans="1:25" ht="18.75" customHeight="1">
      <c r="A69" s="20">
        <v>2057</v>
      </c>
      <c r="B69" s="21" t="s">
        <v>167</v>
      </c>
      <c r="C69" s="21" t="s">
        <v>26</v>
      </c>
      <c r="D69" s="22" t="s">
        <v>168</v>
      </c>
      <c r="E69" s="23"/>
      <c r="F69" s="21" t="s">
        <v>169</v>
      </c>
      <c r="G69" s="28">
        <v>1989.03</v>
      </c>
      <c r="H69" s="25"/>
      <c r="I69" s="46">
        <v>27</v>
      </c>
      <c r="J69" s="25"/>
      <c r="K69" s="44">
        <v>2819.75</v>
      </c>
      <c r="L69" s="47">
        <v>27</v>
      </c>
      <c r="M69" s="46"/>
      <c r="N69" s="45">
        <f t="shared" si="10"/>
        <v>76133.25</v>
      </c>
      <c r="O69" s="20"/>
      <c r="P69" s="20"/>
      <c r="Q69" s="25"/>
      <c r="R69" s="25"/>
      <c r="S69" s="25"/>
      <c r="T69" s="45">
        <f t="shared" si="7"/>
        <v>76133.25</v>
      </c>
      <c r="U69" s="45">
        <v>1835.52</v>
      </c>
      <c r="V69" s="20">
        <v>339.03</v>
      </c>
      <c r="W69" s="25"/>
      <c r="X69" s="20">
        <f t="shared" si="8"/>
        <v>2174.55</v>
      </c>
      <c r="Y69" s="45">
        <f t="shared" si="9"/>
        <v>73958.7</v>
      </c>
    </row>
    <row r="70" spans="1:25" ht="18.75" customHeight="1">
      <c r="A70" s="20">
        <v>2058</v>
      </c>
      <c r="B70" s="21" t="s">
        <v>170</v>
      </c>
      <c r="C70" s="21" t="s">
        <v>26</v>
      </c>
      <c r="D70" s="22" t="s">
        <v>171</v>
      </c>
      <c r="E70" s="23"/>
      <c r="F70" s="21" t="s">
        <v>68</v>
      </c>
      <c r="G70" s="28">
        <v>1992.01</v>
      </c>
      <c r="H70" s="25"/>
      <c r="I70" s="46">
        <v>24</v>
      </c>
      <c r="J70" s="25"/>
      <c r="K70" s="44">
        <v>1600</v>
      </c>
      <c r="L70" s="47">
        <v>24</v>
      </c>
      <c r="M70" s="46">
        <v>2274.19</v>
      </c>
      <c r="N70" s="45">
        <f t="shared" si="10"/>
        <v>38400</v>
      </c>
      <c r="O70" s="20"/>
      <c r="P70" s="20"/>
      <c r="Q70" s="25"/>
      <c r="R70" s="25"/>
      <c r="S70" s="25"/>
      <c r="T70" s="45">
        <f t="shared" si="7"/>
        <v>40674.19</v>
      </c>
      <c r="U70" s="45">
        <v>1835.52</v>
      </c>
      <c r="V70" s="20">
        <v>339.03</v>
      </c>
      <c r="W70" s="25"/>
      <c r="X70" s="20">
        <f t="shared" si="8"/>
        <v>2174.55</v>
      </c>
      <c r="Y70" s="45">
        <f t="shared" si="9"/>
        <v>38499.64</v>
      </c>
    </row>
    <row r="71" spans="1:25" ht="18.75" customHeight="1">
      <c r="A71" s="20">
        <v>2059</v>
      </c>
      <c r="B71" s="21" t="s">
        <v>172</v>
      </c>
      <c r="C71" s="21" t="s">
        <v>32</v>
      </c>
      <c r="D71" s="22" t="s">
        <v>173</v>
      </c>
      <c r="E71" s="23"/>
      <c r="F71" s="21" t="s">
        <v>169</v>
      </c>
      <c r="G71" s="28">
        <v>1989.03</v>
      </c>
      <c r="H71" s="25"/>
      <c r="I71" s="46">
        <v>27</v>
      </c>
      <c r="J71" s="25"/>
      <c r="K71" s="44">
        <v>2633.89666666667</v>
      </c>
      <c r="L71" s="47">
        <v>27</v>
      </c>
      <c r="M71" s="46"/>
      <c r="N71" s="45">
        <f t="shared" si="10"/>
        <v>71115.2100000001</v>
      </c>
      <c r="O71" s="20"/>
      <c r="P71" s="20"/>
      <c r="Q71" s="25"/>
      <c r="R71" s="25"/>
      <c r="S71" s="25"/>
      <c r="T71" s="45">
        <f t="shared" si="7"/>
        <v>71115.2100000001</v>
      </c>
      <c r="U71" s="45">
        <v>1835.52</v>
      </c>
      <c r="V71" s="20">
        <v>339.03</v>
      </c>
      <c r="W71" s="25"/>
      <c r="X71" s="20">
        <f t="shared" si="8"/>
        <v>2174.55</v>
      </c>
      <c r="Y71" s="45">
        <f t="shared" si="9"/>
        <v>68940.66000000009</v>
      </c>
    </row>
    <row r="72" spans="1:25" ht="18.75" customHeight="1">
      <c r="A72" s="20">
        <v>2060</v>
      </c>
      <c r="B72" s="21" t="s">
        <v>174</v>
      </c>
      <c r="C72" s="21" t="s">
        <v>26</v>
      </c>
      <c r="D72" s="22" t="s">
        <v>108</v>
      </c>
      <c r="E72" s="23"/>
      <c r="F72" s="21" t="s">
        <v>68</v>
      </c>
      <c r="G72" s="26">
        <v>1989.12</v>
      </c>
      <c r="H72" s="25"/>
      <c r="I72" s="46">
        <v>24</v>
      </c>
      <c r="J72" s="25"/>
      <c r="K72" s="44">
        <v>2281.77</v>
      </c>
      <c r="L72" s="48">
        <v>24</v>
      </c>
      <c r="M72" s="46"/>
      <c r="N72" s="45">
        <f t="shared" si="10"/>
        <v>54762.479999999996</v>
      </c>
      <c r="O72" s="20"/>
      <c r="P72" s="20"/>
      <c r="Q72" s="25"/>
      <c r="R72" s="25"/>
      <c r="S72" s="25"/>
      <c r="T72" s="45">
        <f t="shared" si="7"/>
        <v>54762.479999999996</v>
      </c>
      <c r="U72" s="45">
        <v>1835.52</v>
      </c>
      <c r="V72" s="20">
        <v>339.03</v>
      </c>
      <c r="W72" s="25"/>
      <c r="X72" s="20">
        <f t="shared" si="8"/>
        <v>2174.55</v>
      </c>
      <c r="Y72" s="45">
        <f t="shared" si="9"/>
        <v>52587.92999999999</v>
      </c>
    </row>
    <row r="73" spans="1:25" ht="27" customHeight="1">
      <c r="A73" s="10" t="s">
        <v>0</v>
      </c>
      <c r="B73" s="11"/>
      <c r="C73" s="12"/>
      <c r="D73" s="10"/>
      <c r="E73" s="10"/>
      <c r="F73" s="11"/>
      <c r="G73" s="10"/>
      <c r="H73" s="10"/>
      <c r="I73" s="10"/>
      <c r="J73" s="10"/>
      <c r="K73" s="10"/>
      <c r="L73" s="10"/>
      <c r="M73" s="11"/>
      <c r="N73" s="38"/>
      <c r="O73" s="10"/>
      <c r="P73" s="10"/>
      <c r="Q73" s="10"/>
      <c r="R73" s="10"/>
      <c r="S73" s="10"/>
      <c r="T73" s="38"/>
      <c r="U73" s="38"/>
      <c r="V73" s="13"/>
      <c r="W73" s="10"/>
      <c r="X73" s="10"/>
      <c r="Y73" s="38"/>
    </row>
    <row r="74" spans="1:25" ht="13.5" customHeight="1">
      <c r="A74" s="13" t="s">
        <v>1</v>
      </c>
      <c r="B74" s="14"/>
      <c r="C74" s="15"/>
      <c r="D74" s="13"/>
      <c r="E74" s="13"/>
      <c r="F74" s="14"/>
      <c r="G74" s="13"/>
      <c r="H74" s="13"/>
      <c r="I74" s="13"/>
      <c r="J74" s="13"/>
      <c r="K74" s="13"/>
      <c r="L74" s="13"/>
      <c r="M74" s="14"/>
      <c r="N74" s="13"/>
      <c r="O74" s="13"/>
      <c r="P74" s="13"/>
      <c r="Q74" s="13"/>
      <c r="R74" s="13"/>
      <c r="S74" s="13"/>
      <c r="T74" s="58"/>
      <c r="U74" s="13"/>
      <c r="V74" s="13"/>
      <c r="W74" s="13"/>
      <c r="X74" s="13"/>
      <c r="Y74" s="13"/>
    </row>
    <row r="75" spans="1:25" ht="14.25">
      <c r="A75" s="16" t="s">
        <v>2</v>
      </c>
      <c r="B75" s="16" t="s">
        <v>3</v>
      </c>
      <c r="C75" s="16" t="s">
        <v>4</v>
      </c>
      <c r="D75" s="16" t="s">
        <v>5</v>
      </c>
      <c r="E75" s="17" t="s">
        <v>6</v>
      </c>
      <c r="F75" s="16" t="s">
        <v>7</v>
      </c>
      <c r="G75" s="17" t="s">
        <v>8</v>
      </c>
      <c r="H75" s="17" t="s">
        <v>9</v>
      </c>
      <c r="I75" s="17" t="s">
        <v>10</v>
      </c>
      <c r="J75" s="16" t="s">
        <v>11</v>
      </c>
      <c r="K75" s="17" t="s">
        <v>12</v>
      </c>
      <c r="L75" s="17" t="s">
        <v>13</v>
      </c>
      <c r="M75" s="16" t="s">
        <v>11</v>
      </c>
      <c r="N75" s="39" t="s">
        <v>14</v>
      </c>
      <c r="O75" s="40" t="s">
        <v>15</v>
      </c>
      <c r="P75" s="40" t="s">
        <v>16</v>
      </c>
      <c r="Q75" s="40" t="s">
        <v>17</v>
      </c>
      <c r="R75" s="40"/>
      <c r="S75" s="59" t="s">
        <v>18</v>
      </c>
      <c r="T75" s="39" t="s">
        <v>19</v>
      </c>
      <c r="U75" s="39" t="s">
        <v>20</v>
      </c>
      <c r="V75" s="60" t="s">
        <v>21</v>
      </c>
      <c r="W75" s="60" t="s">
        <v>22</v>
      </c>
      <c r="X75" s="60" t="s">
        <v>23</v>
      </c>
      <c r="Y75" s="39" t="s">
        <v>24</v>
      </c>
    </row>
    <row r="76" spans="1:25" ht="30" customHeight="1">
      <c r="A76" s="18"/>
      <c r="B76" s="18"/>
      <c r="C76" s="18"/>
      <c r="D76" s="18"/>
      <c r="E76" s="19"/>
      <c r="F76" s="18"/>
      <c r="G76" s="17"/>
      <c r="H76" s="19"/>
      <c r="I76" s="19"/>
      <c r="J76" s="18"/>
      <c r="K76" s="17"/>
      <c r="L76" s="17"/>
      <c r="M76" s="16"/>
      <c r="N76" s="41"/>
      <c r="O76" s="42"/>
      <c r="P76" s="18"/>
      <c r="Q76" s="40"/>
      <c r="R76" s="40"/>
      <c r="S76" s="61"/>
      <c r="T76" s="39"/>
      <c r="U76" s="62"/>
      <c r="V76" s="60"/>
      <c r="W76" s="60"/>
      <c r="X76" s="60"/>
      <c r="Y76" s="41"/>
    </row>
    <row r="77" spans="1:25" ht="18.75" customHeight="1">
      <c r="A77" s="20">
        <v>2061</v>
      </c>
      <c r="B77" s="21" t="s">
        <v>175</v>
      </c>
      <c r="C77" s="21" t="s">
        <v>26</v>
      </c>
      <c r="D77" s="22" t="s">
        <v>176</v>
      </c>
      <c r="E77" s="23"/>
      <c r="F77" s="21" t="s">
        <v>169</v>
      </c>
      <c r="G77" s="28">
        <v>1989.03</v>
      </c>
      <c r="H77" s="25"/>
      <c r="I77" s="46">
        <v>27</v>
      </c>
      <c r="J77" s="25"/>
      <c r="K77" s="44">
        <v>2252</v>
      </c>
      <c r="L77" s="47">
        <v>27</v>
      </c>
      <c r="M77" s="46"/>
      <c r="N77" s="45">
        <f>K77*L77</f>
        <v>60804</v>
      </c>
      <c r="O77" s="20"/>
      <c r="P77" s="20"/>
      <c r="Q77" s="25"/>
      <c r="R77" s="25"/>
      <c r="S77" s="25"/>
      <c r="T77" s="45">
        <f>M77+N77+O77</f>
        <v>60804</v>
      </c>
      <c r="U77" s="45">
        <v>2049</v>
      </c>
      <c r="V77" s="20">
        <v>385.17</v>
      </c>
      <c r="W77" s="25"/>
      <c r="X77" s="20">
        <f>U77+V77</f>
        <v>2434.17</v>
      </c>
      <c r="Y77" s="45">
        <f>T77-X77</f>
        <v>58369.83</v>
      </c>
    </row>
    <row r="78" spans="1:25" ht="18.75" customHeight="1">
      <c r="A78" s="20">
        <v>2062</v>
      </c>
      <c r="B78" s="21" t="s">
        <v>177</v>
      </c>
      <c r="C78" s="21" t="s">
        <v>32</v>
      </c>
      <c r="D78" s="22" t="s">
        <v>178</v>
      </c>
      <c r="E78" s="23"/>
      <c r="F78" s="21" t="s">
        <v>179</v>
      </c>
      <c r="G78" s="26">
        <v>1987.12</v>
      </c>
      <c r="H78" s="25"/>
      <c r="I78" s="46">
        <v>23.5</v>
      </c>
      <c r="J78" s="25"/>
      <c r="K78" s="44">
        <v>1600</v>
      </c>
      <c r="L78" s="48">
        <v>23.5</v>
      </c>
      <c r="M78" s="46">
        <v>2274.19</v>
      </c>
      <c r="N78" s="45">
        <f>K78*L78</f>
        <v>37600</v>
      </c>
      <c r="O78" s="20"/>
      <c r="P78" s="20"/>
      <c r="Q78" s="25"/>
      <c r="R78" s="25"/>
      <c r="S78" s="25"/>
      <c r="T78" s="45">
        <f>M78+N78+O78</f>
        <v>39874.19</v>
      </c>
      <c r="U78" s="45">
        <v>1835.52</v>
      </c>
      <c r="V78" s="20">
        <v>339.03</v>
      </c>
      <c r="W78" s="25"/>
      <c r="X78" s="20">
        <f>U78+V78</f>
        <v>2174.55</v>
      </c>
      <c r="Y78" s="45">
        <f>T78-X78</f>
        <v>37699.64</v>
      </c>
    </row>
    <row r="79" spans="1:25" ht="18.75" customHeight="1">
      <c r="A79" s="20">
        <v>2063</v>
      </c>
      <c r="B79" s="21" t="s">
        <v>180</v>
      </c>
      <c r="C79" s="21" t="s">
        <v>26</v>
      </c>
      <c r="D79" s="22" t="s">
        <v>181</v>
      </c>
      <c r="E79" s="23"/>
      <c r="F79" s="21" t="s">
        <v>56</v>
      </c>
      <c r="G79" s="28">
        <v>1990.03</v>
      </c>
      <c r="H79" s="25"/>
      <c r="I79" s="46">
        <v>26</v>
      </c>
      <c r="J79" s="25"/>
      <c r="K79" s="44">
        <v>3393.33333333333</v>
      </c>
      <c r="L79" s="47">
        <v>26</v>
      </c>
      <c r="M79" s="46"/>
      <c r="N79" s="45">
        <f>K79*L79</f>
        <v>88226.66666666657</v>
      </c>
      <c r="O79" s="20"/>
      <c r="P79" s="20"/>
      <c r="Q79" s="25"/>
      <c r="R79" s="25"/>
      <c r="S79" s="25"/>
      <c r="T79" s="45">
        <f>M79+N79+O79</f>
        <v>88226.66666666657</v>
      </c>
      <c r="U79" s="45">
        <v>1835.52</v>
      </c>
      <c r="V79" s="20">
        <v>339.03</v>
      </c>
      <c r="W79" s="25"/>
      <c r="X79" s="20">
        <f>U79+V79</f>
        <v>2174.55</v>
      </c>
      <c r="Y79" s="45">
        <f>T79-X79</f>
        <v>86052.11666666657</v>
      </c>
    </row>
    <row r="80" spans="1:25" ht="18.75" customHeight="1">
      <c r="A80" s="20">
        <v>2064</v>
      </c>
      <c r="B80" s="21" t="s">
        <v>182</v>
      </c>
      <c r="C80" s="21" t="s">
        <v>32</v>
      </c>
      <c r="D80" s="22" t="s">
        <v>183</v>
      </c>
      <c r="E80" s="23"/>
      <c r="F80" s="21" t="s">
        <v>184</v>
      </c>
      <c r="G80" s="26">
        <v>1993.05</v>
      </c>
      <c r="H80" s="25"/>
      <c r="I80" s="46">
        <v>22.5</v>
      </c>
      <c r="J80" s="25"/>
      <c r="K80" s="44">
        <v>1600</v>
      </c>
      <c r="L80" s="48">
        <v>22.5</v>
      </c>
      <c r="M80" s="46">
        <v>2274.19</v>
      </c>
      <c r="N80" s="45">
        <f>K80*L80</f>
        <v>36000</v>
      </c>
      <c r="O80" s="20"/>
      <c r="P80" s="20"/>
      <c r="Q80" s="25"/>
      <c r="R80" s="25"/>
      <c r="S80" s="25"/>
      <c r="T80" s="45">
        <f>M80+N80+O80</f>
        <v>38274.19</v>
      </c>
      <c r="U80" s="45">
        <v>1835.52</v>
      </c>
      <c r="V80" s="20">
        <v>339.03</v>
      </c>
      <c r="W80" s="25"/>
      <c r="X80" s="20">
        <f>U80+V80</f>
        <v>2174.55</v>
      </c>
      <c r="Y80" s="45">
        <f>T80-X80</f>
        <v>36099.64</v>
      </c>
    </row>
    <row r="81" spans="1:25" ht="18.75" customHeight="1">
      <c r="A81" s="20">
        <v>2065</v>
      </c>
      <c r="B81" s="21" t="s">
        <v>185</v>
      </c>
      <c r="C81" s="21" t="s">
        <v>32</v>
      </c>
      <c r="D81" s="22" t="s">
        <v>186</v>
      </c>
      <c r="E81" s="23"/>
      <c r="F81" s="21" t="s">
        <v>187</v>
      </c>
      <c r="G81" s="28">
        <v>1989.07</v>
      </c>
      <c r="H81" s="25"/>
      <c r="I81" s="46">
        <v>25</v>
      </c>
      <c r="J81" s="25"/>
      <c r="K81" s="44">
        <v>3349.25</v>
      </c>
      <c r="L81" s="48">
        <v>25</v>
      </c>
      <c r="M81" s="46"/>
      <c r="N81" s="45">
        <f aca="true" t="shared" si="11" ref="N81:N88">K81*L81</f>
        <v>83731.25</v>
      </c>
      <c r="O81" s="20"/>
      <c r="P81" s="20"/>
      <c r="Q81" s="25"/>
      <c r="R81" s="25"/>
      <c r="S81" s="25"/>
      <c r="T81" s="45">
        <f>M81+N81+O81</f>
        <v>83731.25</v>
      </c>
      <c r="U81" s="45">
        <v>1835.52</v>
      </c>
      <c r="V81" s="20">
        <v>339.03</v>
      </c>
      <c r="W81" s="25"/>
      <c r="X81" s="20">
        <f>U81+V81</f>
        <v>2174.55</v>
      </c>
      <c r="Y81" s="45">
        <f>T81-X81</f>
        <v>81556.7</v>
      </c>
    </row>
    <row r="82" spans="1:25" ht="18.75" customHeight="1">
      <c r="A82" s="20">
        <v>2066</v>
      </c>
      <c r="B82" s="21" t="s">
        <v>188</v>
      </c>
      <c r="C82" s="21" t="s">
        <v>32</v>
      </c>
      <c r="D82" s="22" t="s">
        <v>189</v>
      </c>
      <c r="E82" s="23"/>
      <c r="F82" s="21" t="s">
        <v>68</v>
      </c>
      <c r="G82" s="28">
        <v>1992.01</v>
      </c>
      <c r="H82" s="25"/>
      <c r="I82" s="46">
        <v>24</v>
      </c>
      <c r="J82" s="25"/>
      <c r="K82" s="44">
        <v>1602.66666666667</v>
      </c>
      <c r="L82" s="47">
        <v>24</v>
      </c>
      <c r="M82" s="46"/>
      <c r="N82" s="45">
        <f t="shared" si="11"/>
        <v>38464.00000000008</v>
      </c>
      <c r="O82" s="20"/>
      <c r="P82" s="20"/>
      <c r="Q82" s="25"/>
      <c r="R82" s="25"/>
      <c r="S82" s="25"/>
      <c r="T82" s="45">
        <f>M82+N82+O82</f>
        <v>38464.00000000008</v>
      </c>
      <c r="U82" s="45">
        <v>1835.52</v>
      </c>
      <c r="V82" s="20">
        <v>339.03</v>
      </c>
      <c r="W82" s="25"/>
      <c r="X82" s="20">
        <f aca="true" t="shared" si="12" ref="X82:X109">U82+V82</f>
        <v>2174.55</v>
      </c>
      <c r="Y82" s="45">
        <f>T82-X82</f>
        <v>36289.45000000008</v>
      </c>
    </row>
    <row r="83" spans="1:25" ht="18.75" customHeight="1">
      <c r="A83" s="20">
        <v>2067</v>
      </c>
      <c r="B83" s="21" t="s">
        <v>190</v>
      </c>
      <c r="C83" s="21" t="s">
        <v>32</v>
      </c>
      <c r="D83" s="22" t="s">
        <v>191</v>
      </c>
      <c r="E83" s="23"/>
      <c r="F83" s="21" t="s">
        <v>68</v>
      </c>
      <c r="G83" s="28">
        <v>1992.01</v>
      </c>
      <c r="H83" s="25"/>
      <c r="I83" s="46">
        <v>24</v>
      </c>
      <c r="J83" s="25"/>
      <c r="K83" s="44">
        <v>2580.66666666667</v>
      </c>
      <c r="L83" s="47">
        <v>24</v>
      </c>
      <c r="M83" s="46"/>
      <c r="N83" s="45">
        <f t="shared" si="11"/>
        <v>61936.00000000009</v>
      </c>
      <c r="O83" s="20"/>
      <c r="P83" s="20"/>
      <c r="Q83" s="25"/>
      <c r="R83" s="25"/>
      <c r="S83" s="25"/>
      <c r="T83" s="45">
        <f>M83+N83+O83</f>
        <v>61936.00000000009</v>
      </c>
      <c r="U83" s="45">
        <v>1835.52</v>
      </c>
      <c r="V83" s="20">
        <v>339.03</v>
      </c>
      <c r="W83" s="25"/>
      <c r="X83" s="20">
        <f t="shared" si="12"/>
        <v>2174.55</v>
      </c>
      <c r="Y83" s="45">
        <f>T83-X83</f>
        <v>59761.450000000084</v>
      </c>
    </row>
    <row r="84" spans="1:25" ht="18.75" customHeight="1">
      <c r="A84" s="20">
        <v>2068</v>
      </c>
      <c r="B84" s="21" t="s">
        <v>192</v>
      </c>
      <c r="C84" s="21" t="s">
        <v>32</v>
      </c>
      <c r="D84" s="22" t="s">
        <v>193</v>
      </c>
      <c r="E84" s="23"/>
      <c r="F84" s="21" t="s">
        <v>187</v>
      </c>
      <c r="G84" s="28">
        <v>1991.01</v>
      </c>
      <c r="H84" s="25"/>
      <c r="I84" s="46">
        <v>25</v>
      </c>
      <c r="J84" s="25"/>
      <c r="K84" s="44">
        <v>2850.54</v>
      </c>
      <c r="L84" s="47">
        <v>25</v>
      </c>
      <c r="M84" s="46"/>
      <c r="N84" s="45">
        <f t="shared" si="11"/>
        <v>71263.5</v>
      </c>
      <c r="O84" s="20"/>
      <c r="P84" s="20"/>
      <c r="Q84" s="25"/>
      <c r="R84" s="25"/>
      <c r="S84" s="25"/>
      <c r="T84" s="45">
        <f>M84+N84+O84</f>
        <v>71263.5</v>
      </c>
      <c r="U84" s="45">
        <v>1835.52</v>
      </c>
      <c r="V84" s="20">
        <v>339.03</v>
      </c>
      <c r="W84" s="25"/>
      <c r="X84" s="20">
        <f t="shared" si="12"/>
        <v>2174.55</v>
      </c>
      <c r="Y84" s="45">
        <f>T84-X84</f>
        <v>69088.95</v>
      </c>
    </row>
    <row r="85" spans="1:25" s="1" customFormat="1" ht="18.75" customHeight="1">
      <c r="A85" s="31">
        <v>2069</v>
      </c>
      <c r="B85" s="29" t="s">
        <v>194</v>
      </c>
      <c r="C85" s="29" t="s">
        <v>32</v>
      </c>
      <c r="D85" s="29" t="s">
        <v>195</v>
      </c>
      <c r="E85" s="32"/>
      <c r="F85" s="29" t="s">
        <v>68</v>
      </c>
      <c r="G85" s="26">
        <v>1992.01</v>
      </c>
      <c r="H85" s="33"/>
      <c r="I85" s="51">
        <v>24</v>
      </c>
      <c r="J85" s="33"/>
      <c r="K85" s="65">
        <v>1600</v>
      </c>
      <c r="L85" s="56">
        <v>24</v>
      </c>
      <c r="M85" s="51"/>
      <c r="N85" s="54">
        <f t="shared" si="11"/>
        <v>38400</v>
      </c>
      <c r="O85" s="31"/>
      <c r="P85" s="31"/>
      <c r="Q85" s="33"/>
      <c r="R85" s="33"/>
      <c r="S85" s="33"/>
      <c r="T85" s="54">
        <f>M85+N85+O85</f>
        <v>38400</v>
      </c>
      <c r="U85" s="54">
        <v>1835.52</v>
      </c>
      <c r="V85" s="31">
        <v>339.03</v>
      </c>
      <c r="W85" s="33"/>
      <c r="X85" s="31">
        <f t="shared" si="12"/>
        <v>2174.55</v>
      </c>
      <c r="Y85" s="54">
        <f>T85-X85</f>
        <v>36225.45</v>
      </c>
    </row>
    <row r="86" spans="1:25" ht="18.75" customHeight="1">
      <c r="A86" s="20">
        <v>2070</v>
      </c>
      <c r="B86" s="21" t="s">
        <v>196</v>
      </c>
      <c r="C86" s="21" t="s">
        <v>32</v>
      </c>
      <c r="D86" s="22" t="s">
        <v>197</v>
      </c>
      <c r="E86" s="23"/>
      <c r="F86" s="21" t="s">
        <v>198</v>
      </c>
      <c r="G86" s="28">
        <v>1985.09</v>
      </c>
      <c r="H86" s="25"/>
      <c r="I86" s="46">
        <v>18</v>
      </c>
      <c r="J86" s="25"/>
      <c r="K86" s="44">
        <v>1600</v>
      </c>
      <c r="L86" s="48">
        <v>18</v>
      </c>
      <c r="M86" s="46">
        <v>2274.19</v>
      </c>
      <c r="N86" s="45">
        <f t="shared" si="11"/>
        <v>28800</v>
      </c>
      <c r="O86" s="20"/>
      <c r="P86" s="20"/>
      <c r="Q86" s="25"/>
      <c r="R86" s="25"/>
      <c r="S86" s="25"/>
      <c r="T86" s="45">
        <f>M86+N86+O86</f>
        <v>31074.19</v>
      </c>
      <c r="U86" s="45">
        <v>1835.52</v>
      </c>
      <c r="V86" s="20">
        <v>339.03</v>
      </c>
      <c r="W86" s="25"/>
      <c r="X86" s="20">
        <f t="shared" si="12"/>
        <v>2174.55</v>
      </c>
      <c r="Y86" s="45">
        <f>T86-X86</f>
        <v>28899.64</v>
      </c>
    </row>
    <row r="87" spans="1:25" ht="18.75" customHeight="1">
      <c r="A87" s="20">
        <v>2071</v>
      </c>
      <c r="B87" s="21" t="s">
        <v>199</v>
      </c>
      <c r="C87" s="21" t="s">
        <v>32</v>
      </c>
      <c r="D87" s="22" t="s">
        <v>200</v>
      </c>
      <c r="E87" s="23"/>
      <c r="F87" s="21" t="s">
        <v>68</v>
      </c>
      <c r="G87" s="28">
        <v>1991</v>
      </c>
      <c r="H87" s="25"/>
      <c r="I87" s="46">
        <v>24</v>
      </c>
      <c r="J87" s="25"/>
      <c r="K87" s="44">
        <v>2914.89666666667</v>
      </c>
      <c r="L87" s="47">
        <v>24</v>
      </c>
      <c r="M87" s="46"/>
      <c r="N87" s="45">
        <f t="shared" si="11"/>
        <v>69957.52000000008</v>
      </c>
      <c r="O87" s="20"/>
      <c r="P87" s="20"/>
      <c r="Q87" s="25"/>
      <c r="R87" s="25"/>
      <c r="S87" s="25"/>
      <c r="T87" s="45">
        <f>M87+N87+O87</f>
        <v>69957.52000000008</v>
      </c>
      <c r="U87" s="45">
        <v>1835.52</v>
      </c>
      <c r="V87" s="20">
        <v>339.03</v>
      </c>
      <c r="W87" s="25"/>
      <c r="X87" s="20">
        <f t="shared" si="12"/>
        <v>2174.55</v>
      </c>
      <c r="Y87" s="45">
        <f>T87-X87</f>
        <v>67782.97000000007</v>
      </c>
    </row>
    <row r="88" spans="1:25" ht="18.75" customHeight="1">
      <c r="A88" s="20">
        <v>2072</v>
      </c>
      <c r="B88" s="21" t="s">
        <v>201</v>
      </c>
      <c r="C88" s="21" t="s">
        <v>26</v>
      </c>
      <c r="D88" s="22" t="s">
        <v>202</v>
      </c>
      <c r="E88" s="23"/>
      <c r="F88" s="21" t="s">
        <v>203</v>
      </c>
      <c r="G88" s="36">
        <v>1991.12</v>
      </c>
      <c r="H88" s="25"/>
      <c r="I88" s="46">
        <v>24</v>
      </c>
      <c r="J88" s="25"/>
      <c r="K88" s="44">
        <v>2876.87333333333</v>
      </c>
      <c r="L88" s="47">
        <v>24</v>
      </c>
      <c r="M88" s="46"/>
      <c r="N88" s="45">
        <f t="shared" si="11"/>
        <v>69044.95999999992</v>
      </c>
      <c r="O88" s="20"/>
      <c r="P88" s="20"/>
      <c r="Q88" s="25"/>
      <c r="R88" s="25"/>
      <c r="S88" s="25"/>
      <c r="T88" s="45">
        <f>M88+N88+O88</f>
        <v>69044.95999999992</v>
      </c>
      <c r="U88" s="45">
        <v>1835.52</v>
      </c>
      <c r="V88" s="20">
        <v>339.03</v>
      </c>
      <c r="W88" s="25"/>
      <c r="X88" s="20">
        <f t="shared" si="12"/>
        <v>2174.55</v>
      </c>
      <c r="Y88" s="45">
        <f>T88-X88</f>
        <v>66870.40999999992</v>
      </c>
    </row>
    <row r="89" spans="1:25" ht="18.75" customHeight="1">
      <c r="A89" s="20">
        <v>2073</v>
      </c>
      <c r="B89" s="21" t="s">
        <v>204</v>
      </c>
      <c r="C89" s="21" t="s">
        <v>32</v>
      </c>
      <c r="D89" s="22" t="s">
        <v>205</v>
      </c>
      <c r="E89" s="23"/>
      <c r="F89" s="21" t="s">
        <v>206</v>
      </c>
      <c r="G89" s="36">
        <v>1989.12</v>
      </c>
      <c r="H89" s="25"/>
      <c r="I89" s="46">
        <v>19</v>
      </c>
      <c r="J89" s="25"/>
      <c r="K89" s="44">
        <v>1600</v>
      </c>
      <c r="L89" s="47">
        <v>19</v>
      </c>
      <c r="M89" s="46">
        <v>2274.19</v>
      </c>
      <c r="N89" s="45">
        <f>K89*L89</f>
        <v>30400</v>
      </c>
      <c r="O89" s="20"/>
      <c r="P89" s="20"/>
      <c r="Q89" s="25"/>
      <c r="R89" s="25"/>
      <c r="S89" s="25"/>
      <c r="T89" s="45">
        <f>M89+N89+O89</f>
        <v>32674.19</v>
      </c>
      <c r="U89" s="45">
        <v>1835.52</v>
      </c>
      <c r="V89" s="20">
        <v>339.03</v>
      </c>
      <c r="W89" s="25"/>
      <c r="X89" s="20">
        <f t="shared" si="12"/>
        <v>2174.55</v>
      </c>
      <c r="Y89" s="45">
        <f>T89-X89</f>
        <v>30499.64</v>
      </c>
    </row>
    <row r="90" spans="1:25" ht="18.75" customHeight="1">
      <c r="A90" s="20">
        <v>2074</v>
      </c>
      <c r="B90" s="21" t="s">
        <v>207</v>
      </c>
      <c r="C90" s="21" t="s">
        <v>32</v>
      </c>
      <c r="D90" s="22" t="s">
        <v>208</v>
      </c>
      <c r="E90" s="23"/>
      <c r="F90" s="21" t="s">
        <v>203</v>
      </c>
      <c r="G90" s="36">
        <v>1991.12</v>
      </c>
      <c r="H90" s="25"/>
      <c r="I90" s="46">
        <v>24</v>
      </c>
      <c r="J90" s="25"/>
      <c r="K90" s="44">
        <v>1600</v>
      </c>
      <c r="L90" s="47">
        <v>24</v>
      </c>
      <c r="M90" s="46">
        <v>2274.19</v>
      </c>
      <c r="N90" s="45"/>
      <c r="O90" s="20">
        <v>13915.8</v>
      </c>
      <c r="P90" s="20"/>
      <c r="Q90" s="25"/>
      <c r="R90" s="25"/>
      <c r="S90" s="25"/>
      <c r="T90" s="45">
        <f>M90+N90+O90</f>
        <v>16189.99</v>
      </c>
      <c r="U90" s="45">
        <v>1835.52</v>
      </c>
      <c r="V90" s="20">
        <v>339.03</v>
      </c>
      <c r="W90" s="25"/>
      <c r="X90" s="20">
        <f t="shared" si="12"/>
        <v>2174.55</v>
      </c>
      <c r="Y90" s="45">
        <f>T90-X90</f>
        <v>14015.439999999999</v>
      </c>
    </row>
    <row r="91" spans="1:25" ht="18.75" customHeight="1">
      <c r="A91" s="20">
        <v>2075</v>
      </c>
      <c r="B91" s="21" t="s">
        <v>209</v>
      </c>
      <c r="C91" s="21" t="s">
        <v>26</v>
      </c>
      <c r="D91" s="22" t="s">
        <v>210</v>
      </c>
      <c r="E91" s="23"/>
      <c r="F91" s="21" t="s">
        <v>211</v>
      </c>
      <c r="G91" s="36" t="s">
        <v>212</v>
      </c>
      <c r="H91" s="25"/>
      <c r="I91" s="46">
        <v>18</v>
      </c>
      <c r="J91" s="25"/>
      <c r="K91" s="44">
        <v>1721.33333333333</v>
      </c>
      <c r="L91" s="48">
        <v>18</v>
      </c>
      <c r="M91" s="46"/>
      <c r="N91" s="45">
        <f>K91*L91</f>
        <v>30983.99999999994</v>
      </c>
      <c r="O91" s="20"/>
      <c r="P91" s="20"/>
      <c r="Q91" s="25"/>
      <c r="R91" s="25"/>
      <c r="S91" s="25"/>
      <c r="T91" s="45">
        <f>M91+N91+O91</f>
        <v>30983.99999999994</v>
      </c>
      <c r="U91" s="45">
        <v>1835.52</v>
      </c>
      <c r="V91" s="20">
        <v>339.03</v>
      </c>
      <c r="W91" s="25"/>
      <c r="X91" s="20">
        <f t="shared" si="12"/>
        <v>2174.55</v>
      </c>
      <c r="Y91" s="45">
        <f>T91-X91</f>
        <v>28809.449999999943</v>
      </c>
    </row>
    <row r="92" spans="1:25" ht="18.75" customHeight="1">
      <c r="A92" s="20">
        <v>2076</v>
      </c>
      <c r="B92" s="21" t="s">
        <v>213</v>
      </c>
      <c r="C92" s="21" t="s">
        <v>32</v>
      </c>
      <c r="D92" s="22" t="s">
        <v>214</v>
      </c>
      <c r="E92" s="23"/>
      <c r="F92" s="21" t="s">
        <v>211</v>
      </c>
      <c r="G92" s="36" t="s">
        <v>212</v>
      </c>
      <c r="H92" s="25"/>
      <c r="I92" s="46">
        <v>18</v>
      </c>
      <c r="J92" s="25"/>
      <c r="K92" s="44">
        <v>1600</v>
      </c>
      <c r="L92" s="48">
        <v>18</v>
      </c>
      <c r="M92" s="46">
        <v>2274.19</v>
      </c>
      <c r="N92" s="45">
        <f>K92*L92</f>
        <v>28800</v>
      </c>
      <c r="O92" s="20"/>
      <c r="P92" s="20"/>
      <c r="Q92" s="25"/>
      <c r="R92" s="25"/>
      <c r="S92" s="25"/>
      <c r="T92" s="45">
        <f>M92+N92+O92</f>
        <v>31074.19</v>
      </c>
      <c r="U92" s="45">
        <v>1835.52</v>
      </c>
      <c r="V92" s="20">
        <v>339.03</v>
      </c>
      <c r="W92" s="25"/>
      <c r="X92" s="20">
        <f t="shared" si="12"/>
        <v>2174.55</v>
      </c>
      <c r="Y92" s="45">
        <f>T92-X92</f>
        <v>28899.64</v>
      </c>
    </row>
    <row r="93" spans="1:25" ht="18.75" customHeight="1">
      <c r="A93" s="20">
        <v>2077</v>
      </c>
      <c r="B93" s="21" t="s">
        <v>215</v>
      </c>
      <c r="C93" s="21" t="s">
        <v>26</v>
      </c>
      <c r="D93" s="22" t="s">
        <v>216</v>
      </c>
      <c r="E93" s="23"/>
      <c r="F93" s="21" t="s">
        <v>217</v>
      </c>
      <c r="G93" s="28">
        <v>1984.02</v>
      </c>
      <c r="H93" s="25"/>
      <c r="I93" s="46">
        <v>17.5</v>
      </c>
      <c r="J93" s="25"/>
      <c r="K93" s="44">
        <v>1600</v>
      </c>
      <c r="L93" s="48">
        <v>17.5</v>
      </c>
      <c r="M93" s="46">
        <v>2274.19</v>
      </c>
      <c r="N93" s="45">
        <f>K93*L93</f>
        <v>28000</v>
      </c>
      <c r="O93" s="20"/>
      <c r="P93" s="20"/>
      <c r="Q93" s="25"/>
      <c r="R93" s="25"/>
      <c r="S93" s="25"/>
      <c r="T93" s="45">
        <f>M93+N93+O93</f>
        <v>30274.19</v>
      </c>
      <c r="U93" s="45">
        <v>1850.02</v>
      </c>
      <c r="V93" s="20">
        <v>339.03</v>
      </c>
      <c r="W93" s="25"/>
      <c r="X93" s="20">
        <f t="shared" si="12"/>
        <v>2189.05</v>
      </c>
      <c r="Y93" s="45">
        <f>T93-X93</f>
        <v>28085.14</v>
      </c>
    </row>
    <row r="94" spans="1:25" ht="18.75" customHeight="1">
      <c r="A94" s="20">
        <v>2078</v>
      </c>
      <c r="B94" s="29" t="s">
        <v>218</v>
      </c>
      <c r="C94" s="21" t="s">
        <v>32</v>
      </c>
      <c r="D94" s="22" t="s">
        <v>219</v>
      </c>
      <c r="E94" s="23"/>
      <c r="F94" s="21" t="s">
        <v>211</v>
      </c>
      <c r="G94" s="36">
        <v>1988.12</v>
      </c>
      <c r="H94" s="25"/>
      <c r="I94" s="46">
        <v>18</v>
      </c>
      <c r="J94" s="25"/>
      <c r="K94" s="49">
        <v>1600</v>
      </c>
      <c r="L94" s="48">
        <v>18</v>
      </c>
      <c r="M94" s="46"/>
      <c r="N94" s="45">
        <f>K94*L94</f>
        <v>28800</v>
      </c>
      <c r="O94" s="20"/>
      <c r="P94" s="20"/>
      <c r="Q94" s="25"/>
      <c r="R94" s="25"/>
      <c r="S94" s="25"/>
      <c r="T94" s="45">
        <f>M94+N94+O94</f>
        <v>28800</v>
      </c>
      <c r="U94" s="45">
        <v>1885.52</v>
      </c>
      <c r="V94" s="20">
        <v>339.03</v>
      </c>
      <c r="W94" s="25"/>
      <c r="X94" s="20">
        <f t="shared" si="12"/>
        <v>2224.55</v>
      </c>
      <c r="Y94" s="45">
        <f>T94-X94</f>
        <v>26575.45</v>
      </c>
    </row>
    <row r="95" spans="1:25" ht="18.75" customHeight="1">
      <c r="A95" s="20">
        <v>2079</v>
      </c>
      <c r="B95" s="21" t="s">
        <v>220</v>
      </c>
      <c r="C95" s="21" t="s">
        <v>32</v>
      </c>
      <c r="D95" s="22" t="s">
        <v>221</v>
      </c>
      <c r="E95" s="23"/>
      <c r="F95" s="21" t="s">
        <v>222</v>
      </c>
      <c r="G95" s="36" t="s">
        <v>223</v>
      </c>
      <c r="H95" s="25"/>
      <c r="I95" s="46">
        <v>18</v>
      </c>
      <c r="J95" s="25"/>
      <c r="K95" s="44">
        <v>1600</v>
      </c>
      <c r="L95" s="48">
        <v>18</v>
      </c>
      <c r="M95" s="46">
        <v>2274.19</v>
      </c>
      <c r="N95" s="45">
        <f>K95*L95</f>
        <v>28800</v>
      </c>
      <c r="O95" s="20"/>
      <c r="P95" s="20"/>
      <c r="Q95" s="25"/>
      <c r="R95" s="25"/>
      <c r="S95" s="25"/>
      <c r="T95" s="45">
        <f>M95+N95+O95</f>
        <v>31074.19</v>
      </c>
      <c r="U95" s="45">
        <v>1835.52</v>
      </c>
      <c r="V95" s="20">
        <v>339.03</v>
      </c>
      <c r="W95" s="25"/>
      <c r="X95" s="20">
        <f t="shared" si="12"/>
        <v>2174.55</v>
      </c>
      <c r="Y95" s="45">
        <f>T95-X95</f>
        <v>28899.64</v>
      </c>
    </row>
    <row r="96" spans="1:25" ht="18.75" customHeight="1">
      <c r="A96" s="20">
        <v>2080</v>
      </c>
      <c r="B96" s="21" t="s">
        <v>224</v>
      </c>
      <c r="C96" s="21" t="s">
        <v>26</v>
      </c>
      <c r="D96" s="22" t="s">
        <v>225</v>
      </c>
      <c r="E96" s="23"/>
      <c r="F96" s="21" t="s">
        <v>226</v>
      </c>
      <c r="G96" s="36">
        <v>1998.07</v>
      </c>
      <c r="H96" s="25"/>
      <c r="I96" s="46">
        <v>17.5</v>
      </c>
      <c r="J96" s="25"/>
      <c r="K96" s="44">
        <v>2050.85714285714</v>
      </c>
      <c r="L96" s="47">
        <v>17.5</v>
      </c>
      <c r="M96" s="46"/>
      <c r="N96" s="45">
        <f>K96*L96</f>
        <v>35889.99999999995</v>
      </c>
      <c r="O96" s="20"/>
      <c r="P96" s="20"/>
      <c r="Q96" s="25"/>
      <c r="R96" s="25"/>
      <c r="S96" s="25"/>
      <c r="T96" s="45">
        <f>M96+N96+O96</f>
        <v>35889.99999999995</v>
      </c>
      <c r="U96" s="45">
        <v>1835.52</v>
      </c>
      <c r="V96" s="20">
        <v>339.03</v>
      </c>
      <c r="W96" s="25"/>
      <c r="X96" s="20">
        <f t="shared" si="12"/>
        <v>2174.55</v>
      </c>
      <c r="Y96" s="45">
        <f>T96-X96</f>
        <v>33715.449999999946</v>
      </c>
    </row>
    <row r="97" spans="1:25" ht="27" customHeight="1">
      <c r="A97" s="10" t="s">
        <v>0</v>
      </c>
      <c r="B97" s="11"/>
      <c r="C97" s="12"/>
      <c r="D97" s="10"/>
      <c r="E97" s="10"/>
      <c r="F97" s="11"/>
      <c r="G97" s="10"/>
      <c r="H97" s="10"/>
      <c r="I97" s="10"/>
      <c r="J97" s="10"/>
      <c r="K97" s="10"/>
      <c r="L97" s="10"/>
      <c r="M97" s="11"/>
      <c r="N97" s="38"/>
      <c r="O97" s="10"/>
      <c r="P97" s="10"/>
      <c r="Q97" s="10"/>
      <c r="R97" s="10"/>
      <c r="S97" s="10"/>
      <c r="T97" s="38"/>
      <c r="U97" s="38"/>
      <c r="V97" s="13"/>
      <c r="W97" s="10"/>
      <c r="X97" s="10"/>
      <c r="Y97" s="38"/>
    </row>
    <row r="98" spans="1:25" ht="13.5" customHeight="1">
      <c r="A98" s="13" t="s">
        <v>1</v>
      </c>
      <c r="B98" s="14"/>
      <c r="C98" s="15"/>
      <c r="D98" s="13"/>
      <c r="E98" s="13"/>
      <c r="F98" s="14"/>
      <c r="G98" s="13"/>
      <c r="H98" s="13"/>
      <c r="I98" s="13"/>
      <c r="J98" s="13"/>
      <c r="K98" s="13"/>
      <c r="L98" s="13"/>
      <c r="M98" s="14"/>
      <c r="N98" s="13"/>
      <c r="O98" s="13"/>
      <c r="P98" s="13"/>
      <c r="Q98" s="13"/>
      <c r="R98" s="13"/>
      <c r="S98" s="13"/>
      <c r="T98" s="58"/>
      <c r="U98" s="13"/>
      <c r="V98" s="13"/>
      <c r="W98" s="13"/>
      <c r="X98" s="13"/>
      <c r="Y98" s="13"/>
    </row>
    <row r="99" spans="1:25" ht="14.25">
      <c r="A99" s="16" t="s">
        <v>2</v>
      </c>
      <c r="B99" s="16" t="s">
        <v>3</v>
      </c>
      <c r="C99" s="16" t="s">
        <v>4</v>
      </c>
      <c r="D99" s="16" t="s">
        <v>5</v>
      </c>
      <c r="E99" s="17" t="s">
        <v>6</v>
      </c>
      <c r="F99" s="16" t="s">
        <v>7</v>
      </c>
      <c r="G99" s="17" t="s">
        <v>8</v>
      </c>
      <c r="H99" s="17" t="s">
        <v>9</v>
      </c>
      <c r="I99" s="17" t="s">
        <v>10</v>
      </c>
      <c r="J99" s="16" t="s">
        <v>11</v>
      </c>
      <c r="K99" s="17" t="s">
        <v>12</v>
      </c>
      <c r="L99" s="17" t="s">
        <v>13</v>
      </c>
      <c r="M99" s="16" t="s">
        <v>11</v>
      </c>
      <c r="N99" s="39" t="s">
        <v>14</v>
      </c>
      <c r="O99" s="40" t="s">
        <v>15</v>
      </c>
      <c r="P99" s="40" t="s">
        <v>16</v>
      </c>
      <c r="Q99" s="40" t="s">
        <v>17</v>
      </c>
      <c r="R99" s="40"/>
      <c r="S99" s="59" t="s">
        <v>18</v>
      </c>
      <c r="T99" s="39" t="s">
        <v>19</v>
      </c>
      <c r="U99" s="39" t="s">
        <v>20</v>
      </c>
      <c r="V99" s="60" t="s">
        <v>21</v>
      </c>
      <c r="W99" s="60" t="s">
        <v>22</v>
      </c>
      <c r="X99" s="60" t="s">
        <v>23</v>
      </c>
      <c r="Y99" s="39" t="s">
        <v>24</v>
      </c>
    </row>
    <row r="100" spans="1:25" ht="30" customHeight="1">
      <c r="A100" s="18"/>
      <c r="B100" s="18"/>
      <c r="C100" s="18"/>
      <c r="D100" s="18"/>
      <c r="E100" s="19"/>
      <c r="F100" s="18"/>
      <c r="G100" s="17"/>
      <c r="H100" s="19"/>
      <c r="I100" s="19"/>
      <c r="J100" s="18"/>
      <c r="K100" s="17"/>
      <c r="L100" s="17"/>
      <c r="M100" s="16"/>
      <c r="N100" s="41"/>
      <c r="O100" s="42"/>
      <c r="P100" s="18"/>
      <c r="Q100" s="40"/>
      <c r="R100" s="40"/>
      <c r="S100" s="61"/>
      <c r="T100" s="39"/>
      <c r="U100" s="62"/>
      <c r="V100" s="60"/>
      <c r="W100" s="60"/>
      <c r="X100" s="60"/>
      <c r="Y100" s="41"/>
    </row>
    <row r="101" spans="1:25" s="2" customFormat="1" ht="18.75" customHeight="1">
      <c r="A101" s="20">
        <v>2081</v>
      </c>
      <c r="B101" s="21" t="s">
        <v>227</v>
      </c>
      <c r="C101" s="21" t="s">
        <v>32</v>
      </c>
      <c r="D101" s="21" t="s">
        <v>228</v>
      </c>
      <c r="E101" s="35"/>
      <c r="F101" s="21" t="s">
        <v>68</v>
      </c>
      <c r="G101" s="36">
        <v>1991.09</v>
      </c>
      <c r="H101" s="37"/>
      <c r="I101" s="46">
        <v>24</v>
      </c>
      <c r="J101" s="37"/>
      <c r="K101" s="44">
        <v>2564.4225</v>
      </c>
      <c r="L101" s="48">
        <v>24</v>
      </c>
      <c r="M101" s="46"/>
      <c r="N101" s="57">
        <f aca="true" t="shared" si="13" ref="N101:N113">K101*L101</f>
        <v>61546.14</v>
      </c>
      <c r="O101" s="27"/>
      <c r="P101" s="27"/>
      <c r="Q101" s="37"/>
      <c r="R101" s="37"/>
      <c r="S101" s="37"/>
      <c r="T101" s="45">
        <f aca="true" t="shared" si="14" ref="T101:T117">M101+N101+O101</f>
        <v>61546.14</v>
      </c>
      <c r="U101" s="57">
        <v>2147.54</v>
      </c>
      <c r="V101" s="20">
        <v>339.03</v>
      </c>
      <c r="W101" s="37"/>
      <c r="X101" s="20">
        <f>U101+V101</f>
        <v>2486.5699999999997</v>
      </c>
      <c r="Y101" s="45">
        <f aca="true" t="shared" si="15" ref="Y101:Y117">T101-X101</f>
        <v>59059.57</v>
      </c>
    </row>
    <row r="102" spans="1:25" ht="18.75" customHeight="1">
      <c r="A102" s="20">
        <v>2082</v>
      </c>
      <c r="B102" s="21" t="s">
        <v>229</v>
      </c>
      <c r="C102" s="21" t="s">
        <v>32</v>
      </c>
      <c r="D102" s="22" t="s">
        <v>230</v>
      </c>
      <c r="E102" s="23"/>
      <c r="F102" s="21" t="s">
        <v>68</v>
      </c>
      <c r="G102" s="28">
        <v>1992.01</v>
      </c>
      <c r="H102" s="25"/>
      <c r="I102" s="46">
        <v>24</v>
      </c>
      <c r="J102" s="25"/>
      <c r="K102" s="44">
        <v>2777.56333333333</v>
      </c>
      <c r="L102" s="47">
        <v>24</v>
      </c>
      <c r="M102" s="46"/>
      <c r="N102" s="45">
        <f t="shared" si="13"/>
        <v>66661.51999999992</v>
      </c>
      <c r="O102" s="20"/>
      <c r="P102" s="20"/>
      <c r="Q102" s="25"/>
      <c r="R102" s="25"/>
      <c r="S102" s="25"/>
      <c r="T102" s="45">
        <f t="shared" si="14"/>
        <v>66661.51999999992</v>
      </c>
      <c r="U102" s="45">
        <v>1835.52</v>
      </c>
      <c r="V102" s="20">
        <v>339.03</v>
      </c>
      <c r="W102" s="25"/>
      <c r="X102" s="20">
        <f>U102+V102</f>
        <v>2174.55</v>
      </c>
      <c r="Y102" s="45">
        <f t="shared" si="15"/>
        <v>64486.969999999914</v>
      </c>
    </row>
    <row r="103" spans="1:25" ht="18.75" customHeight="1">
      <c r="A103" s="20">
        <v>2083</v>
      </c>
      <c r="B103" s="21" t="s">
        <v>231</v>
      </c>
      <c r="C103" s="21" t="s">
        <v>32</v>
      </c>
      <c r="D103" s="22" t="s">
        <v>232</v>
      </c>
      <c r="E103" s="23"/>
      <c r="F103" s="21" t="s">
        <v>233</v>
      </c>
      <c r="G103" s="28" t="s">
        <v>234</v>
      </c>
      <c r="H103" s="25"/>
      <c r="I103" s="46">
        <v>24.5</v>
      </c>
      <c r="J103" s="25"/>
      <c r="K103" s="44">
        <v>2784.20666666667</v>
      </c>
      <c r="L103" s="47">
        <v>24.5</v>
      </c>
      <c r="M103" s="46"/>
      <c r="N103" s="45">
        <f t="shared" si="13"/>
        <v>68213.06333333341</v>
      </c>
      <c r="O103" s="20"/>
      <c r="P103" s="20"/>
      <c r="Q103" s="25"/>
      <c r="R103" s="25"/>
      <c r="S103" s="25"/>
      <c r="T103" s="45">
        <f t="shared" si="14"/>
        <v>68213.06333333341</v>
      </c>
      <c r="U103" s="45">
        <v>1835.52</v>
      </c>
      <c r="V103" s="20">
        <v>339.03</v>
      </c>
      <c r="W103" s="25"/>
      <c r="X103" s="20">
        <f>U103+V103</f>
        <v>2174.55</v>
      </c>
      <c r="Y103" s="45">
        <f t="shared" si="15"/>
        <v>66038.51333333341</v>
      </c>
    </row>
    <row r="104" spans="1:25" ht="18.75" customHeight="1">
      <c r="A104" s="20">
        <v>2084</v>
      </c>
      <c r="B104" s="21" t="s">
        <v>235</v>
      </c>
      <c r="C104" s="21" t="s">
        <v>26</v>
      </c>
      <c r="D104" s="22" t="s">
        <v>236</v>
      </c>
      <c r="E104" s="23"/>
      <c r="F104" s="21" t="s">
        <v>237</v>
      </c>
      <c r="G104" s="28">
        <v>1991.05</v>
      </c>
      <c r="H104" s="25"/>
      <c r="I104" s="46">
        <v>25</v>
      </c>
      <c r="J104" s="25"/>
      <c r="K104" s="44">
        <v>2784.56333333333</v>
      </c>
      <c r="L104" s="47">
        <v>25</v>
      </c>
      <c r="M104" s="46"/>
      <c r="N104" s="45">
        <f t="shared" si="13"/>
        <v>69614.08333333324</v>
      </c>
      <c r="O104" s="20"/>
      <c r="P104" s="20"/>
      <c r="Q104" s="25"/>
      <c r="R104" s="25"/>
      <c r="S104" s="25"/>
      <c r="T104" s="45">
        <f t="shared" si="14"/>
        <v>69614.08333333324</v>
      </c>
      <c r="U104" s="45">
        <v>1835.52</v>
      </c>
      <c r="V104" s="20">
        <v>339.03</v>
      </c>
      <c r="W104" s="25"/>
      <c r="X104" s="20">
        <f>U104+V104</f>
        <v>2174.55</v>
      </c>
      <c r="Y104" s="45">
        <f t="shared" si="15"/>
        <v>67439.53333333324</v>
      </c>
    </row>
    <row r="105" spans="1:25" ht="18.75" customHeight="1">
      <c r="A105" s="20">
        <v>2085</v>
      </c>
      <c r="B105" s="21" t="s">
        <v>238</v>
      </c>
      <c r="C105" s="21" t="s">
        <v>32</v>
      </c>
      <c r="D105" s="22" t="s">
        <v>239</v>
      </c>
      <c r="E105" s="23"/>
      <c r="F105" s="21" t="s">
        <v>71</v>
      </c>
      <c r="G105" s="28">
        <v>1992.01</v>
      </c>
      <c r="H105" s="25"/>
      <c r="I105" s="46">
        <v>21</v>
      </c>
      <c r="J105" s="25"/>
      <c r="K105" s="44">
        <v>3127.405</v>
      </c>
      <c r="L105" s="48">
        <v>21</v>
      </c>
      <c r="M105" s="46"/>
      <c r="N105" s="45">
        <f t="shared" si="13"/>
        <v>65675.505</v>
      </c>
      <c r="O105" s="20"/>
      <c r="P105" s="20"/>
      <c r="Q105" s="25"/>
      <c r="R105" s="25"/>
      <c r="S105" s="25"/>
      <c r="T105" s="45">
        <f t="shared" si="14"/>
        <v>65675.505</v>
      </c>
      <c r="U105" s="45">
        <v>1835.52</v>
      </c>
      <c r="V105" s="20">
        <v>339.03</v>
      </c>
      <c r="W105" s="25"/>
      <c r="X105" s="20">
        <f>U105+V105</f>
        <v>2174.55</v>
      </c>
      <c r="Y105" s="45">
        <f t="shared" si="15"/>
        <v>63500.955</v>
      </c>
    </row>
    <row r="106" spans="1:25" ht="18.75" customHeight="1">
      <c r="A106" s="20">
        <v>2086</v>
      </c>
      <c r="B106" s="21" t="s">
        <v>240</v>
      </c>
      <c r="C106" s="21" t="s">
        <v>26</v>
      </c>
      <c r="D106" s="22" t="s">
        <v>241</v>
      </c>
      <c r="E106" s="23"/>
      <c r="F106" s="21" t="s">
        <v>242</v>
      </c>
      <c r="G106" s="36">
        <v>1989.03</v>
      </c>
      <c r="H106" s="25"/>
      <c r="I106" s="46">
        <v>14.5</v>
      </c>
      <c r="J106" s="25"/>
      <c r="K106" s="44">
        <v>2592.66666666667</v>
      </c>
      <c r="L106" s="48">
        <v>14.5</v>
      </c>
      <c r="M106" s="46"/>
      <c r="N106" s="45">
        <f t="shared" si="13"/>
        <v>37593.666666666715</v>
      </c>
      <c r="O106" s="20"/>
      <c r="P106" s="20"/>
      <c r="Q106" s="25"/>
      <c r="R106" s="25"/>
      <c r="S106" s="25"/>
      <c r="T106" s="45">
        <f t="shared" si="14"/>
        <v>37593.666666666715</v>
      </c>
      <c r="U106" s="45">
        <v>1835.52</v>
      </c>
      <c r="V106" s="20">
        <v>339.03</v>
      </c>
      <c r="W106" s="25"/>
      <c r="X106" s="20">
        <f>U106+V106</f>
        <v>2174.55</v>
      </c>
      <c r="Y106" s="45">
        <f t="shared" si="15"/>
        <v>35419.11666666671</v>
      </c>
    </row>
    <row r="107" spans="1:25" ht="18.75" customHeight="1">
      <c r="A107" s="20">
        <v>2087</v>
      </c>
      <c r="B107" s="21" t="s">
        <v>243</v>
      </c>
      <c r="C107" s="27" t="s">
        <v>26</v>
      </c>
      <c r="D107" s="22" t="s">
        <v>244</v>
      </c>
      <c r="E107" s="23"/>
      <c r="F107" s="21" t="s">
        <v>245</v>
      </c>
      <c r="G107" s="36">
        <v>2007.01</v>
      </c>
      <c r="H107" s="25"/>
      <c r="I107" s="46">
        <v>9</v>
      </c>
      <c r="J107" s="25"/>
      <c r="K107" s="44">
        <v>2467.25</v>
      </c>
      <c r="L107" s="47">
        <v>9</v>
      </c>
      <c r="M107" s="46"/>
      <c r="N107" s="45">
        <f t="shared" si="13"/>
        <v>22205.25</v>
      </c>
      <c r="O107" s="20"/>
      <c r="P107" s="20"/>
      <c r="Q107" s="25"/>
      <c r="R107" s="25"/>
      <c r="S107" s="25"/>
      <c r="T107" s="45">
        <f t="shared" si="14"/>
        <v>22205.25</v>
      </c>
      <c r="U107" s="45">
        <v>1835.52</v>
      </c>
      <c r="V107" s="20">
        <v>339.03</v>
      </c>
      <c r="W107" s="25"/>
      <c r="X107" s="20">
        <f>U107+V107</f>
        <v>2174.55</v>
      </c>
      <c r="Y107" s="45">
        <f t="shared" si="15"/>
        <v>20030.7</v>
      </c>
    </row>
    <row r="108" spans="1:25" ht="18.75" customHeight="1">
      <c r="A108" s="20">
        <v>2088</v>
      </c>
      <c r="B108" s="21" t="s">
        <v>246</v>
      </c>
      <c r="C108" s="21" t="s">
        <v>32</v>
      </c>
      <c r="D108" s="22" t="s">
        <v>247</v>
      </c>
      <c r="E108" s="23"/>
      <c r="F108" s="21" t="s">
        <v>248</v>
      </c>
      <c r="G108" s="36">
        <v>1986.12</v>
      </c>
      <c r="H108" s="25"/>
      <c r="I108" s="46">
        <v>15.5</v>
      </c>
      <c r="J108" s="25"/>
      <c r="K108" s="44">
        <v>1600</v>
      </c>
      <c r="L108" s="48">
        <v>15.5</v>
      </c>
      <c r="M108" s="46">
        <v>2274.19</v>
      </c>
      <c r="N108" s="45">
        <f t="shared" si="13"/>
        <v>24800</v>
      </c>
      <c r="O108" s="20"/>
      <c r="P108" s="20"/>
      <c r="Q108" s="25"/>
      <c r="R108" s="25"/>
      <c r="S108" s="25"/>
      <c r="T108" s="45">
        <f t="shared" si="14"/>
        <v>27074.19</v>
      </c>
      <c r="U108" s="45">
        <v>1835.52</v>
      </c>
      <c r="V108" s="20">
        <v>339.03</v>
      </c>
      <c r="W108" s="25"/>
      <c r="X108" s="20">
        <f>U108+V108</f>
        <v>2174.55</v>
      </c>
      <c r="Y108" s="45">
        <f t="shared" si="15"/>
        <v>24899.64</v>
      </c>
    </row>
    <row r="109" spans="1:25" ht="18.75" customHeight="1">
      <c r="A109" s="20">
        <v>2089</v>
      </c>
      <c r="B109" s="21" t="s">
        <v>249</v>
      </c>
      <c r="C109" s="21" t="s">
        <v>26</v>
      </c>
      <c r="D109" s="22" t="s">
        <v>250</v>
      </c>
      <c r="E109" s="23"/>
      <c r="F109" s="21" t="s">
        <v>251</v>
      </c>
      <c r="G109" s="28">
        <v>1995.03</v>
      </c>
      <c r="H109" s="25"/>
      <c r="I109" s="46">
        <v>14</v>
      </c>
      <c r="J109" s="25"/>
      <c r="K109" s="44">
        <v>2061.5</v>
      </c>
      <c r="L109" s="48">
        <v>14</v>
      </c>
      <c r="M109" s="46"/>
      <c r="N109" s="45">
        <f t="shared" si="13"/>
        <v>28861</v>
      </c>
      <c r="O109" s="20"/>
      <c r="P109" s="20"/>
      <c r="Q109" s="25"/>
      <c r="R109" s="25"/>
      <c r="S109" s="25"/>
      <c r="T109" s="45">
        <f t="shared" si="14"/>
        <v>28861</v>
      </c>
      <c r="U109" s="45">
        <v>1835.52</v>
      </c>
      <c r="V109" s="20">
        <v>339.03</v>
      </c>
      <c r="W109" s="25"/>
      <c r="X109" s="20">
        <f>U109+V109</f>
        <v>2174.55</v>
      </c>
      <c r="Y109" s="45">
        <f t="shared" si="15"/>
        <v>26686.45</v>
      </c>
    </row>
    <row r="110" spans="1:25" ht="18.75" customHeight="1">
      <c r="A110" s="20">
        <v>2090</v>
      </c>
      <c r="B110" s="21" t="s">
        <v>252</v>
      </c>
      <c r="C110" s="21" t="s">
        <v>26</v>
      </c>
      <c r="D110" s="22" t="s">
        <v>253</v>
      </c>
      <c r="E110" s="23"/>
      <c r="F110" s="21" t="s">
        <v>254</v>
      </c>
      <c r="G110" s="28">
        <v>1992.01</v>
      </c>
      <c r="H110" s="25"/>
      <c r="I110" s="46">
        <v>13</v>
      </c>
      <c r="J110" s="25"/>
      <c r="K110" s="44">
        <v>2234</v>
      </c>
      <c r="L110" s="48">
        <v>13</v>
      </c>
      <c r="M110" s="46"/>
      <c r="N110" s="45">
        <f t="shared" si="13"/>
        <v>29042</v>
      </c>
      <c r="O110" s="20"/>
      <c r="P110" s="20"/>
      <c r="Q110" s="25"/>
      <c r="R110" s="25"/>
      <c r="S110" s="25"/>
      <c r="T110" s="45">
        <f t="shared" si="14"/>
        <v>29042</v>
      </c>
      <c r="U110" s="45">
        <v>1835.52</v>
      </c>
      <c r="V110" s="20">
        <v>339.03</v>
      </c>
      <c r="W110" s="25"/>
      <c r="X110" s="20">
        <f>U110+V110</f>
        <v>2174.55</v>
      </c>
      <c r="Y110" s="45">
        <f t="shared" si="15"/>
        <v>26867.45</v>
      </c>
    </row>
    <row r="111" spans="1:25" ht="18.75" customHeight="1">
      <c r="A111" s="20">
        <v>2091</v>
      </c>
      <c r="B111" s="21" t="s">
        <v>255</v>
      </c>
      <c r="C111" s="21" t="s">
        <v>32</v>
      </c>
      <c r="D111" s="22" t="s">
        <v>256</v>
      </c>
      <c r="E111" s="23"/>
      <c r="F111" s="21" t="s">
        <v>257</v>
      </c>
      <c r="G111" s="36" t="s">
        <v>212</v>
      </c>
      <c r="H111" s="25"/>
      <c r="I111" s="46">
        <v>13</v>
      </c>
      <c r="J111" s="25"/>
      <c r="K111" s="44">
        <v>1842</v>
      </c>
      <c r="L111" s="48">
        <v>13</v>
      </c>
      <c r="M111" s="46"/>
      <c r="N111" s="45">
        <f t="shared" si="13"/>
        <v>23946</v>
      </c>
      <c r="O111" s="20"/>
      <c r="P111" s="20"/>
      <c r="Q111" s="25"/>
      <c r="R111" s="25"/>
      <c r="S111" s="25"/>
      <c r="T111" s="45">
        <f t="shared" si="14"/>
        <v>23946</v>
      </c>
      <c r="U111" s="45">
        <v>1835.52</v>
      </c>
      <c r="V111" s="20">
        <v>339.03</v>
      </c>
      <c r="W111" s="25"/>
      <c r="X111" s="20">
        <f>U111+V111</f>
        <v>2174.55</v>
      </c>
      <c r="Y111" s="45">
        <f t="shared" si="15"/>
        <v>21771.45</v>
      </c>
    </row>
    <row r="112" spans="1:25" s="2" customFormat="1" ht="18.75" customHeight="1">
      <c r="A112" s="20">
        <v>2092</v>
      </c>
      <c r="B112" s="21" t="s">
        <v>258</v>
      </c>
      <c r="C112" s="21" t="s">
        <v>32</v>
      </c>
      <c r="D112" s="21" t="s">
        <v>259</v>
      </c>
      <c r="E112" s="35"/>
      <c r="F112" s="21" t="s">
        <v>260</v>
      </c>
      <c r="G112" s="36">
        <v>1988.12</v>
      </c>
      <c r="H112" s="37"/>
      <c r="I112" s="46">
        <v>9.5</v>
      </c>
      <c r="J112" s="37"/>
      <c r="K112" s="44">
        <v>1696.25</v>
      </c>
      <c r="L112" s="48">
        <v>9.5</v>
      </c>
      <c r="M112" s="46"/>
      <c r="N112" s="57">
        <f t="shared" si="13"/>
        <v>16114.375</v>
      </c>
      <c r="O112" s="27"/>
      <c r="P112" s="27"/>
      <c r="Q112" s="37"/>
      <c r="R112" s="37"/>
      <c r="S112" s="37"/>
      <c r="T112" s="45">
        <f t="shared" si="14"/>
        <v>16114.375</v>
      </c>
      <c r="U112" s="57">
        <v>2147.54</v>
      </c>
      <c r="V112" s="20">
        <v>339.03</v>
      </c>
      <c r="W112" s="37"/>
      <c r="X112" s="20">
        <f>U112+V112</f>
        <v>2486.5699999999997</v>
      </c>
      <c r="Y112" s="45">
        <f t="shared" si="15"/>
        <v>13627.805</v>
      </c>
    </row>
    <row r="113" spans="1:25" ht="18.75" customHeight="1">
      <c r="A113" s="20">
        <v>2093</v>
      </c>
      <c r="B113" s="21" t="s">
        <v>261</v>
      </c>
      <c r="C113" s="27" t="s">
        <v>26</v>
      </c>
      <c r="D113" s="22" t="s">
        <v>262</v>
      </c>
      <c r="E113" s="23"/>
      <c r="F113" s="21" t="s">
        <v>263</v>
      </c>
      <c r="G113" s="36">
        <v>2000.01</v>
      </c>
      <c r="H113" s="25"/>
      <c r="I113" s="46">
        <v>16</v>
      </c>
      <c r="J113" s="25"/>
      <c r="K113" s="44">
        <v>2154.125</v>
      </c>
      <c r="L113" s="47">
        <v>16</v>
      </c>
      <c r="M113" s="46"/>
      <c r="N113" s="45">
        <f t="shared" si="13"/>
        <v>34466</v>
      </c>
      <c r="O113" s="20"/>
      <c r="P113" s="20"/>
      <c r="Q113" s="25"/>
      <c r="R113" s="25"/>
      <c r="S113" s="20">
        <v>229419</v>
      </c>
      <c r="T113" s="45">
        <f>N113+S113</f>
        <v>263885</v>
      </c>
      <c r="U113" s="45">
        <v>1835.52</v>
      </c>
      <c r="V113" s="20">
        <v>339.03</v>
      </c>
      <c r="W113" s="25"/>
      <c r="X113" s="20">
        <f>U113+V113</f>
        <v>2174.55</v>
      </c>
      <c r="Y113" s="45">
        <f t="shared" si="15"/>
        <v>261710.45</v>
      </c>
    </row>
    <row r="114" spans="1:25" s="2" customFormat="1" ht="18.75" customHeight="1">
      <c r="A114" s="20">
        <v>2094</v>
      </c>
      <c r="B114" s="21" t="s">
        <v>264</v>
      </c>
      <c r="C114" s="21" t="s">
        <v>26</v>
      </c>
      <c r="D114" s="21"/>
      <c r="E114" s="35"/>
      <c r="F114" s="21" t="s">
        <v>265</v>
      </c>
      <c r="G114" s="21" t="s">
        <v>266</v>
      </c>
      <c r="H114" s="37"/>
      <c r="I114" s="27"/>
      <c r="J114" s="37"/>
      <c r="K114" s="66"/>
      <c r="L114" s="37"/>
      <c r="M114" s="66"/>
      <c r="N114" s="57"/>
      <c r="O114" s="27">
        <v>1320</v>
      </c>
      <c r="P114" s="27"/>
      <c r="Q114" s="37"/>
      <c r="R114" s="37"/>
      <c r="S114" s="37"/>
      <c r="T114" s="45">
        <f t="shared" si="14"/>
        <v>1320</v>
      </c>
      <c r="U114" s="57"/>
      <c r="V114" s="27"/>
      <c r="W114" s="37"/>
      <c r="X114" s="20"/>
      <c r="Y114" s="45">
        <f t="shared" si="15"/>
        <v>1320</v>
      </c>
    </row>
    <row r="115" spans="1:25" ht="18.75" customHeight="1">
      <c r="A115" s="20">
        <v>2095</v>
      </c>
      <c r="B115" s="21" t="s">
        <v>267</v>
      </c>
      <c r="C115" s="21" t="s">
        <v>32</v>
      </c>
      <c r="D115" s="22"/>
      <c r="E115" s="23"/>
      <c r="F115" s="21" t="s">
        <v>169</v>
      </c>
      <c r="G115" s="22" t="s">
        <v>268</v>
      </c>
      <c r="H115" s="25"/>
      <c r="I115" s="20"/>
      <c r="J115" s="25"/>
      <c r="K115" s="67"/>
      <c r="L115" s="25"/>
      <c r="M115" s="66"/>
      <c r="N115" s="45"/>
      <c r="O115" s="20">
        <v>1593.5</v>
      </c>
      <c r="P115" s="20"/>
      <c r="Q115" s="25"/>
      <c r="R115" s="25"/>
      <c r="S115" s="25"/>
      <c r="T115" s="45">
        <f t="shared" si="14"/>
        <v>1593.5</v>
      </c>
      <c r="U115" s="45"/>
      <c r="V115" s="20"/>
      <c r="W115" s="25"/>
      <c r="X115" s="20"/>
      <c r="Y115" s="45">
        <f t="shared" si="15"/>
        <v>1593.5</v>
      </c>
    </row>
    <row r="116" spans="1:25" ht="18.75" customHeight="1">
      <c r="A116" s="20">
        <v>2096</v>
      </c>
      <c r="B116" s="27" t="s">
        <v>269</v>
      </c>
      <c r="C116" s="27" t="s">
        <v>32</v>
      </c>
      <c r="D116" s="20"/>
      <c r="E116" s="23"/>
      <c r="F116" s="27">
        <v>1974.07</v>
      </c>
      <c r="G116" s="20">
        <v>2006.1</v>
      </c>
      <c r="H116" s="25"/>
      <c r="I116" s="20"/>
      <c r="J116" s="25"/>
      <c r="K116" s="67"/>
      <c r="L116" s="25"/>
      <c r="M116" s="66"/>
      <c r="N116" s="45"/>
      <c r="O116" s="20">
        <v>1593.5</v>
      </c>
      <c r="P116" s="20"/>
      <c r="Q116" s="25"/>
      <c r="R116" s="25"/>
      <c r="S116" s="25"/>
      <c r="T116" s="45">
        <f t="shared" si="14"/>
        <v>1593.5</v>
      </c>
      <c r="U116" s="45"/>
      <c r="V116" s="20"/>
      <c r="W116" s="25"/>
      <c r="X116" s="20"/>
      <c r="Y116" s="45">
        <f t="shared" si="15"/>
        <v>1593.5</v>
      </c>
    </row>
    <row r="117" spans="1:25" ht="18.75" customHeight="1">
      <c r="A117" s="20">
        <v>2097</v>
      </c>
      <c r="B117" s="21" t="s">
        <v>270</v>
      </c>
      <c r="C117" s="21" t="s">
        <v>32</v>
      </c>
      <c r="D117" s="22"/>
      <c r="E117" s="23"/>
      <c r="F117" s="21" t="s">
        <v>271</v>
      </c>
      <c r="G117" s="22" t="s">
        <v>272</v>
      </c>
      <c r="H117" s="25"/>
      <c r="I117" s="20"/>
      <c r="J117" s="25"/>
      <c r="K117" s="67"/>
      <c r="L117" s="25"/>
      <c r="M117" s="66"/>
      <c r="N117" s="45"/>
      <c r="O117" s="20">
        <v>1821.5</v>
      </c>
      <c r="P117" s="20"/>
      <c r="Q117" s="25"/>
      <c r="R117" s="25"/>
      <c r="S117" s="25"/>
      <c r="T117" s="45">
        <f t="shared" si="14"/>
        <v>1821.5</v>
      </c>
      <c r="U117" s="45"/>
      <c r="V117" s="20"/>
      <c r="W117" s="25"/>
      <c r="X117" s="20"/>
      <c r="Y117" s="45">
        <f t="shared" si="15"/>
        <v>1821.5</v>
      </c>
    </row>
    <row r="118" spans="1:25" ht="18.75" customHeight="1">
      <c r="A118" s="20">
        <v>2098</v>
      </c>
      <c r="B118" s="27" t="s">
        <v>273</v>
      </c>
      <c r="C118" s="27" t="s">
        <v>32</v>
      </c>
      <c r="D118" s="20"/>
      <c r="E118" s="23"/>
      <c r="F118" s="27">
        <v>1979.05</v>
      </c>
      <c r="G118" s="22" t="s">
        <v>274</v>
      </c>
      <c r="H118" s="25"/>
      <c r="I118" s="20"/>
      <c r="J118" s="25"/>
      <c r="K118" s="67"/>
      <c r="L118" s="25"/>
      <c r="M118" s="66"/>
      <c r="N118" s="45"/>
      <c r="O118" s="20">
        <v>2137.8</v>
      </c>
      <c r="P118" s="20"/>
      <c r="Q118" s="25"/>
      <c r="R118" s="25"/>
      <c r="S118" s="25"/>
      <c r="T118" s="45">
        <f>M118+N118+O118</f>
        <v>2137.8</v>
      </c>
      <c r="U118" s="45"/>
      <c r="V118" s="20"/>
      <c r="W118" s="25"/>
      <c r="X118" s="20"/>
      <c r="Y118" s="45">
        <f>T118-X118</f>
        <v>2137.8</v>
      </c>
    </row>
    <row r="119" spans="1:25" ht="18.75" customHeight="1">
      <c r="A119" s="20">
        <v>2099</v>
      </c>
      <c r="B119" s="27" t="s">
        <v>275</v>
      </c>
      <c r="C119" s="27" t="s">
        <v>32</v>
      </c>
      <c r="D119" s="20"/>
      <c r="E119" s="23"/>
      <c r="F119" s="27">
        <v>1995.01</v>
      </c>
      <c r="G119" s="22" t="s">
        <v>276</v>
      </c>
      <c r="H119" s="25"/>
      <c r="I119" s="20"/>
      <c r="J119" s="25"/>
      <c r="K119" s="67"/>
      <c r="L119" s="25"/>
      <c r="M119" s="66"/>
      <c r="N119" s="45"/>
      <c r="O119" s="20">
        <v>2137.8</v>
      </c>
      <c r="P119" s="20"/>
      <c r="Q119" s="25"/>
      <c r="R119" s="25"/>
      <c r="S119" s="25"/>
      <c r="T119" s="45">
        <f>M119+N119+O119</f>
        <v>2137.8</v>
      </c>
      <c r="U119" s="45"/>
      <c r="V119" s="20"/>
      <c r="W119" s="25"/>
      <c r="X119" s="20"/>
      <c r="Y119" s="45">
        <f>T119-X119</f>
        <v>2137.8</v>
      </c>
    </row>
    <row r="120" spans="1:25" ht="18.75" customHeight="1">
      <c r="A120" s="20">
        <v>2100</v>
      </c>
      <c r="B120" s="21" t="s">
        <v>277</v>
      </c>
      <c r="C120" s="21" t="s">
        <v>26</v>
      </c>
      <c r="D120" s="22" t="s">
        <v>278</v>
      </c>
      <c r="E120" s="23"/>
      <c r="F120" s="21" t="s">
        <v>279</v>
      </c>
      <c r="G120" s="22" t="s">
        <v>280</v>
      </c>
      <c r="H120" s="25"/>
      <c r="I120" s="20"/>
      <c r="J120" s="25"/>
      <c r="K120" s="67"/>
      <c r="L120" s="25"/>
      <c r="M120" s="66"/>
      <c r="N120" s="45"/>
      <c r="O120" s="20">
        <v>2137.8</v>
      </c>
      <c r="P120" s="20"/>
      <c r="Q120" s="25"/>
      <c r="R120" s="25"/>
      <c r="S120" s="25"/>
      <c r="T120" s="45">
        <f>M120+N120+O120</f>
        <v>2137.8</v>
      </c>
      <c r="U120" s="45"/>
      <c r="V120" s="20"/>
      <c r="W120" s="25"/>
      <c r="X120" s="20"/>
      <c r="Y120" s="45">
        <f>T120-X120</f>
        <v>2137.8</v>
      </c>
    </row>
    <row r="121" spans="1:25" ht="27" customHeight="1">
      <c r="A121" s="10" t="s">
        <v>0</v>
      </c>
      <c r="B121" s="11"/>
      <c r="C121" s="12"/>
      <c r="D121" s="10"/>
      <c r="E121" s="10"/>
      <c r="F121" s="11"/>
      <c r="G121" s="10"/>
      <c r="H121" s="10"/>
      <c r="I121" s="10"/>
      <c r="J121" s="10"/>
      <c r="K121" s="10"/>
      <c r="L121" s="10"/>
      <c r="M121" s="11"/>
      <c r="N121" s="38"/>
      <c r="O121" s="10"/>
      <c r="P121" s="10"/>
      <c r="Q121" s="10"/>
      <c r="R121" s="10"/>
      <c r="S121" s="10"/>
      <c r="T121" s="38"/>
      <c r="U121" s="38"/>
      <c r="V121" s="13"/>
      <c r="W121" s="10"/>
      <c r="X121" s="10"/>
      <c r="Y121" s="38"/>
    </row>
    <row r="122" spans="1:25" ht="13.5" customHeight="1">
      <c r="A122" s="13" t="s">
        <v>1</v>
      </c>
      <c r="B122" s="14"/>
      <c r="C122" s="15"/>
      <c r="D122" s="13"/>
      <c r="E122" s="13"/>
      <c r="F122" s="14"/>
      <c r="G122" s="13"/>
      <c r="H122" s="13"/>
      <c r="I122" s="13"/>
      <c r="J122" s="13"/>
      <c r="K122" s="13"/>
      <c r="L122" s="13"/>
      <c r="M122" s="14"/>
      <c r="N122" s="13"/>
      <c r="O122" s="13"/>
      <c r="P122" s="13"/>
      <c r="Q122" s="13"/>
      <c r="R122" s="13"/>
      <c r="S122" s="13"/>
      <c r="T122" s="58"/>
      <c r="U122" s="13"/>
      <c r="V122" s="13"/>
      <c r="W122" s="13"/>
      <c r="X122" s="13"/>
      <c r="Y122" s="13"/>
    </row>
    <row r="123" spans="1:25" ht="14.25">
      <c r="A123" s="16" t="s">
        <v>2</v>
      </c>
      <c r="B123" s="16" t="s">
        <v>3</v>
      </c>
      <c r="C123" s="16" t="s">
        <v>4</v>
      </c>
      <c r="D123" s="16" t="s">
        <v>5</v>
      </c>
      <c r="E123" s="17" t="s">
        <v>6</v>
      </c>
      <c r="F123" s="16" t="s">
        <v>7</v>
      </c>
      <c r="G123" s="17" t="s">
        <v>8</v>
      </c>
      <c r="H123" s="17" t="s">
        <v>9</v>
      </c>
      <c r="I123" s="17" t="s">
        <v>10</v>
      </c>
      <c r="J123" s="16" t="s">
        <v>11</v>
      </c>
      <c r="K123" s="17" t="s">
        <v>12</v>
      </c>
      <c r="L123" s="17" t="s">
        <v>13</v>
      </c>
      <c r="M123" s="16" t="s">
        <v>11</v>
      </c>
      <c r="N123" s="39" t="s">
        <v>14</v>
      </c>
      <c r="O123" s="40" t="s">
        <v>15</v>
      </c>
      <c r="P123" s="40" t="s">
        <v>16</v>
      </c>
      <c r="Q123" s="40" t="s">
        <v>17</v>
      </c>
      <c r="R123" s="40"/>
      <c r="S123" s="59" t="s">
        <v>18</v>
      </c>
      <c r="T123" s="39" t="s">
        <v>19</v>
      </c>
      <c r="U123" s="39" t="s">
        <v>20</v>
      </c>
      <c r="V123" s="60" t="s">
        <v>21</v>
      </c>
      <c r="W123" s="60" t="s">
        <v>22</v>
      </c>
      <c r="X123" s="60" t="s">
        <v>23</v>
      </c>
      <c r="Y123" s="39" t="s">
        <v>24</v>
      </c>
    </row>
    <row r="124" spans="1:25" ht="30" customHeight="1">
      <c r="A124" s="18"/>
      <c r="B124" s="18"/>
      <c r="C124" s="18"/>
      <c r="D124" s="18"/>
      <c r="E124" s="19"/>
      <c r="F124" s="18"/>
      <c r="G124" s="17"/>
      <c r="H124" s="19"/>
      <c r="I124" s="19"/>
      <c r="J124" s="18"/>
      <c r="K124" s="17"/>
      <c r="L124" s="17"/>
      <c r="M124" s="16"/>
      <c r="N124" s="41"/>
      <c r="O124" s="42"/>
      <c r="P124" s="18"/>
      <c r="Q124" s="40"/>
      <c r="R124" s="40"/>
      <c r="S124" s="61"/>
      <c r="T124" s="39"/>
      <c r="U124" s="62"/>
      <c r="V124" s="60"/>
      <c r="W124" s="60"/>
      <c r="X124" s="60"/>
      <c r="Y124" s="41"/>
    </row>
    <row r="125" spans="1:25" ht="18.75" customHeight="1">
      <c r="A125" s="20">
        <v>2101</v>
      </c>
      <c r="B125" s="27" t="s">
        <v>281</v>
      </c>
      <c r="C125" s="27" t="s">
        <v>32</v>
      </c>
      <c r="D125" s="20"/>
      <c r="E125" s="23"/>
      <c r="F125" s="27">
        <v>1992.03</v>
      </c>
      <c r="G125" s="22" t="s">
        <v>282</v>
      </c>
      <c r="H125" s="25"/>
      <c r="I125" s="20"/>
      <c r="J125" s="25"/>
      <c r="K125" s="67"/>
      <c r="L125" s="25"/>
      <c r="M125" s="66"/>
      <c r="N125" s="45"/>
      <c r="O125" s="20">
        <v>2441.0999999999995</v>
      </c>
      <c r="P125" s="20"/>
      <c r="Q125" s="25"/>
      <c r="R125" s="25"/>
      <c r="S125" s="25"/>
      <c r="T125" s="45">
        <f aca="true" t="shared" si="16" ref="T125:T156">M125+N125+O125</f>
        <v>2441.0999999999995</v>
      </c>
      <c r="U125" s="45"/>
      <c r="V125" s="20"/>
      <c r="W125" s="25"/>
      <c r="X125" s="20"/>
      <c r="Y125" s="45">
        <f aca="true" t="shared" si="17" ref="Y125:Y156">T125-X125</f>
        <v>2441.0999999999995</v>
      </c>
    </row>
    <row r="126" spans="1:25" ht="18.75" customHeight="1">
      <c r="A126" s="20">
        <v>2102</v>
      </c>
      <c r="B126" s="21" t="s">
        <v>283</v>
      </c>
      <c r="C126" s="21" t="s">
        <v>32</v>
      </c>
      <c r="D126" s="22" t="s">
        <v>284</v>
      </c>
      <c r="E126" s="23"/>
      <c r="F126" s="21" t="s">
        <v>285</v>
      </c>
      <c r="G126" s="20">
        <v>2010.6</v>
      </c>
      <c r="H126" s="25"/>
      <c r="I126" s="20"/>
      <c r="J126" s="25"/>
      <c r="K126" s="67"/>
      <c r="L126" s="25"/>
      <c r="M126" s="66"/>
      <c r="N126" s="45"/>
      <c r="O126" s="20">
        <v>2748.8999999999996</v>
      </c>
      <c r="P126" s="20"/>
      <c r="Q126" s="25"/>
      <c r="R126" s="25"/>
      <c r="S126" s="25"/>
      <c r="T126" s="45">
        <f t="shared" si="16"/>
        <v>2748.8999999999996</v>
      </c>
      <c r="U126" s="45"/>
      <c r="V126" s="20"/>
      <c r="W126" s="25"/>
      <c r="X126" s="20"/>
      <c r="Y126" s="45">
        <f t="shared" si="17"/>
        <v>2748.8999999999996</v>
      </c>
    </row>
    <row r="127" spans="1:25" ht="18.75" customHeight="1">
      <c r="A127" s="20">
        <v>2103</v>
      </c>
      <c r="B127" s="21" t="s">
        <v>286</v>
      </c>
      <c r="C127" s="21" t="s">
        <v>32</v>
      </c>
      <c r="D127" s="22" t="s">
        <v>287</v>
      </c>
      <c r="E127" s="23"/>
      <c r="F127" s="21" t="s">
        <v>288</v>
      </c>
      <c r="G127" s="20">
        <v>2010.6</v>
      </c>
      <c r="H127" s="25"/>
      <c r="I127" s="20"/>
      <c r="J127" s="25"/>
      <c r="K127" s="67"/>
      <c r="L127" s="25"/>
      <c r="M127" s="66"/>
      <c r="N127" s="45"/>
      <c r="O127" s="20">
        <v>2748.8999999999996</v>
      </c>
      <c r="P127" s="20"/>
      <c r="Q127" s="25"/>
      <c r="R127" s="25"/>
      <c r="S127" s="25"/>
      <c r="T127" s="45">
        <f t="shared" si="16"/>
        <v>2748.8999999999996</v>
      </c>
      <c r="U127" s="45"/>
      <c r="V127" s="20"/>
      <c r="W127" s="25"/>
      <c r="X127" s="20"/>
      <c r="Y127" s="45">
        <f t="shared" si="17"/>
        <v>2748.8999999999996</v>
      </c>
    </row>
    <row r="128" spans="1:25" ht="18.75" customHeight="1">
      <c r="A128" s="20">
        <v>2104</v>
      </c>
      <c r="B128" s="21" t="s">
        <v>289</v>
      </c>
      <c r="C128" s="21" t="s">
        <v>32</v>
      </c>
      <c r="D128" s="22" t="s">
        <v>290</v>
      </c>
      <c r="E128" s="23"/>
      <c r="F128" s="21" t="s">
        <v>68</v>
      </c>
      <c r="G128" s="20">
        <v>2010.6</v>
      </c>
      <c r="H128" s="25"/>
      <c r="I128" s="20"/>
      <c r="J128" s="25"/>
      <c r="K128" s="67"/>
      <c r="L128" s="25"/>
      <c r="M128" s="66"/>
      <c r="N128" s="45"/>
      <c r="O128" s="20">
        <v>2748.8999999999996</v>
      </c>
      <c r="P128" s="20"/>
      <c r="Q128" s="25"/>
      <c r="R128" s="25"/>
      <c r="S128" s="25"/>
      <c r="T128" s="45">
        <f t="shared" si="16"/>
        <v>2748.8999999999996</v>
      </c>
      <c r="U128" s="45"/>
      <c r="V128" s="20"/>
      <c r="W128" s="25"/>
      <c r="X128" s="20"/>
      <c r="Y128" s="45">
        <f t="shared" si="17"/>
        <v>2748.8999999999996</v>
      </c>
    </row>
    <row r="129" spans="1:25" ht="18.75" customHeight="1">
      <c r="A129" s="20">
        <v>2105</v>
      </c>
      <c r="B129" s="21" t="s">
        <v>291</v>
      </c>
      <c r="C129" s="21" t="s">
        <v>26</v>
      </c>
      <c r="D129" s="22" t="s">
        <v>292</v>
      </c>
      <c r="E129" s="23"/>
      <c r="F129" s="21"/>
      <c r="G129" s="20">
        <v>2010.12</v>
      </c>
      <c r="H129" s="25"/>
      <c r="I129" s="20"/>
      <c r="J129" s="25"/>
      <c r="K129" s="67"/>
      <c r="L129" s="25"/>
      <c r="M129" s="66"/>
      <c r="N129" s="45"/>
      <c r="O129" s="20">
        <v>2748.8999999999996</v>
      </c>
      <c r="P129" s="20"/>
      <c r="Q129" s="25"/>
      <c r="R129" s="25"/>
      <c r="S129" s="25"/>
      <c r="T129" s="45">
        <f t="shared" si="16"/>
        <v>2748.8999999999996</v>
      </c>
      <c r="U129" s="45"/>
      <c r="V129" s="20"/>
      <c r="W129" s="25"/>
      <c r="X129" s="20"/>
      <c r="Y129" s="45">
        <f t="shared" si="17"/>
        <v>2748.8999999999996</v>
      </c>
    </row>
    <row r="130" spans="1:25" ht="18.75" customHeight="1">
      <c r="A130" s="20">
        <v>2106</v>
      </c>
      <c r="B130" s="21" t="s">
        <v>293</v>
      </c>
      <c r="C130" s="21" t="s">
        <v>32</v>
      </c>
      <c r="D130" s="22" t="s">
        <v>294</v>
      </c>
      <c r="E130" s="23"/>
      <c r="F130" s="21" t="s">
        <v>295</v>
      </c>
      <c r="G130" s="22" t="s">
        <v>296</v>
      </c>
      <c r="H130" s="25"/>
      <c r="I130" s="20"/>
      <c r="J130" s="25"/>
      <c r="K130" s="67"/>
      <c r="L130" s="25"/>
      <c r="M130" s="66"/>
      <c r="N130" s="45"/>
      <c r="O130" s="20">
        <v>3186.7999999999993</v>
      </c>
      <c r="P130" s="20"/>
      <c r="Q130" s="25"/>
      <c r="R130" s="25"/>
      <c r="S130" s="25"/>
      <c r="T130" s="45">
        <f t="shared" si="16"/>
        <v>3186.7999999999993</v>
      </c>
      <c r="U130" s="45"/>
      <c r="V130" s="20"/>
      <c r="W130" s="25"/>
      <c r="X130" s="20"/>
      <c r="Y130" s="45">
        <f t="shared" si="17"/>
        <v>3186.7999999999993</v>
      </c>
    </row>
    <row r="131" spans="1:25" ht="18.75" customHeight="1">
      <c r="A131" s="20">
        <v>2107</v>
      </c>
      <c r="B131" s="21" t="s">
        <v>297</v>
      </c>
      <c r="C131" s="21" t="s">
        <v>26</v>
      </c>
      <c r="D131" s="22" t="s">
        <v>298</v>
      </c>
      <c r="E131" s="23"/>
      <c r="F131" s="21" t="s">
        <v>203</v>
      </c>
      <c r="G131" s="22" t="s">
        <v>299</v>
      </c>
      <c r="H131" s="25"/>
      <c r="I131" s="20"/>
      <c r="J131" s="25"/>
      <c r="K131" s="67"/>
      <c r="L131" s="25"/>
      <c r="M131" s="66"/>
      <c r="N131" s="45"/>
      <c r="O131" s="20">
        <v>3186.7999999999993</v>
      </c>
      <c r="P131" s="20"/>
      <c r="Q131" s="25"/>
      <c r="R131" s="25"/>
      <c r="S131" s="25"/>
      <c r="T131" s="45">
        <f t="shared" si="16"/>
        <v>3186.7999999999993</v>
      </c>
      <c r="U131" s="45"/>
      <c r="V131" s="20"/>
      <c r="W131" s="25"/>
      <c r="X131" s="20"/>
      <c r="Y131" s="45">
        <f t="shared" si="17"/>
        <v>3186.7999999999993</v>
      </c>
    </row>
    <row r="132" spans="1:25" ht="18.75" customHeight="1">
      <c r="A132" s="20">
        <v>2108</v>
      </c>
      <c r="B132" s="21" t="s">
        <v>300</v>
      </c>
      <c r="C132" s="21" t="s">
        <v>32</v>
      </c>
      <c r="D132" s="22" t="s">
        <v>301</v>
      </c>
      <c r="E132" s="23"/>
      <c r="F132" s="21" t="s">
        <v>71</v>
      </c>
      <c r="G132" s="22" t="s">
        <v>302</v>
      </c>
      <c r="H132" s="25"/>
      <c r="I132" s="20"/>
      <c r="J132" s="25"/>
      <c r="K132" s="67"/>
      <c r="L132" s="25"/>
      <c r="M132" s="66"/>
      <c r="N132" s="45"/>
      <c r="O132" s="20">
        <v>3186.7999999999993</v>
      </c>
      <c r="P132" s="20"/>
      <c r="Q132" s="25"/>
      <c r="R132" s="25"/>
      <c r="S132" s="25"/>
      <c r="T132" s="45">
        <f t="shared" si="16"/>
        <v>3186.7999999999993</v>
      </c>
      <c r="U132" s="45"/>
      <c r="V132" s="20"/>
      <c r="W132" s="25"/>
      <c r="X132" s="20"/>
      <c r="Y132" s="45">
        <f t="shared" si="17"/>
        <v>3186.7999999999993</v>
      </c>
    </row>
    <row r="133" spans="1:25" ht="18.75" customHeight="1">
      <c r="A133" s="20">
        <v>2109</v>
      </c>
      <c r="B133" s="21" t="s">
        <v>303</v>
      </c>
      <c r="C133" s="21" t="s">
        <v>26</v>
      </c>
      <c r="D133" s="22" t="s">
        <v>304</v>
      </c>
      <c r="E133" s="23"/>
      <c r="F133" s="21" t="s">
        <v>305</v>
      </c>
      <c r="G133" s="22" t="s">
        <v>302</v>
      </c>
      <c r="H133" s="25"/>
      <c r="I133" s="20"/>
      <c r="J133" s="25"/>
      <c r="K133" s="67"/>
      <c r="L133" s="25"/>
      <c r="M133" s="66"/>
      <c r="N133" s="45"/>
      <c r="O133" s="20">
        <v>3186.7999999999993</v>
      </c>
      <c r="P133" s="20"/>
      <c r="Q133" s="25"/>
      <c r="R133" s="25"/>
      <c r="S133" s="25"/>
      <c r="T133" s="45">
        <f t="shared" si="16"/>
        <v>3186.7999999999993</v>
      </c>
      <c r="U133" s="45"/>
      <c r="V133" s="20"/>
      <c r="W133" s="25"/>
      <c r="X133" s="20"/>
      <c r="Y133" s="45">
        <f t="shared" si="17"/>
        <v>3186.7999999999993</v>
      </c>
    </row>
    <row r="134" spans="1:25" ht="18.75" customHeight="1">
      <c r="A134" s="20">
        <v>2110</v>
      </c>
      <c r="B134" s="21" t="s">
        <v>306</v>
      </c>
      <c r="C134" s="21" t="s">
        <v>32</v>
      </c>
      <c r="D134" s="22" t="s">
        <v>307</v>
      </c>
      <c r="E134" s="23"/>
      <c r="F134" s="21" t="s">
        <v>308</v>
      </c>
      <c r="G134" s="22" t="s">
        <v>309</v>
      </c>
      <c r="H134" s="25"/>
      <c r="I134" s="20"/>
      <c r="J134" s="25"/>
      <c r="K134" s="67"/>
      <c r="L134" s="25"/>
      <c r="M134" s="66"/>
      <c r="N134" s="45"/>
      <c r="O134" s="20">
        <v>3733.2999999999993</v>
      </c>
      <c r="P134" s="20"/>
      <c r="Q134" s="25"/>
      <c r="R134" s="25"/>
      <c r="S134" s="25"/>
      <c r="T134" s="45">
        <f t="shared" si="16"/>
        <v>3733.2999999999993</v>
      </c>
      <c r="U134" s="45"/>
      <c r="V134" s="20"/>
      <c r="W134" s="25"/>
      <c r="X134" s="20"/>
      <c r="Y134" s="45">
        <f t="shared" si="17"/>
        <v>3733.2999999999993</v>
      </c>
    </row>
    <row r="135" spans="1:25" ht="18.75" customHeight="1">
      <c r="A135" s="20">
        <v>2111</v>
      </c>
      <c r="B135" s="27" t="s">
        <v>310</v>
      </c>
      <c r="C135" s="27" t="s">
        <v>32</v>
      </c>
      <c r="D135" s="20"/>
      <c r="E135" s="23"/>
      <c r="F135" s="27">
        <v>1985.02</v>
      </c>
      <c r="G135" s="22" t="s">
        <v>311</v>
      </c>
      <c r="H135" s="25"/>
      <c r="I135" s="20"/>
      <c r="J135" s="25"/>
      <c r="K135" s="67"/>
      <c r="L135" s="25"/>
      <c r="M135" s="66"/>
      <c r="N135" s="45"/>
      <c r="O135" s="20">
        <v>3733.2999999999993</v>
      </c>
      <c r="P135" s="20"/>
      <c r="Q135" s="25"/>
      <c r="R135" s="25"/>
      <c r="S135" s="25"/>
      <c r="T135" s="45">
        <f t="shared" si="16"/>
        <v>3733.2999999999993</v>
      </c>
      <c r="U135" s="45"/>
      <c r="V135" s="20"/>
      <c r="W135" s="25"/>
      <c r="X135" s="20"/>
      <c r="Y135" s="45">
        <f t="shared" si="17"/>
        <v>3733.2999999999993</v>
      </c>
    </row>
    <row r="136" spans="1:25" ht="18.75" customHeight="1">
      <c r="A136" s="20">
        <v>2112</v>
      </c>
      <c r="B136" s="21" t="s">
        <v>312</v>
      </c>
      <c r="C136" s="21" t="s">
        <v>32</v>
      </c>
      <c r="D136" s="22" t="s">
        <v>313</v>
      </c>
      <c r="E136" s="23"/>
      <c r="F136" s="21" t="s">
        <v>314</v>
      </c>
      <c r="G136" s="22" t="s">
        <v>315</v>
      </c>
      <c r="H136" s="25"/>
      <c r="I136" s="20"/>
      <c r="J136" s="25"/>
      <c r="K136" s="67"/>
      <c r="L136" s="25"/>
      <c r="M136" s="66"/>
      <c r="N136" s="45"/>
      <c r="O136" s="20">
        <v>3733.2999999999993</v>
      </c>
      <c r="P136" s="20"/>
      <c r="Q136" s="25"/>
      <c r="R136" s="25"/>
      <c r="S136" s="25"/>
      <c r="T136" s="45">
        <f t="shared" si="16"/>
        <v>3733.2999999999993</v>
      </c>
      <c r="U136" s="45"/>
      <c r="V136" s="20"/>
      <c r="W136" s="25"/>
      <c r="X136" s="20"/>
      <c r="Y136" s="45">
        <f t="shared" si="17"/>
        <v>3733.2999999999993</v>
      </c>
    </row>
    <row r="137" spans="1:25" ht="18.75" customHeight="1">
      <c r="A137" s="20">
        <v>2113</v>
      </c>
      <c r="B137" s="21" t="s">
        <v>316</v>
      </c>
      <c r="C137" s="21" t="s">
        <v>32</v>
      </c>
      <c r="D137" s="22" t="s">
        <v>317</v>
      </c>
      <c r="E137" s="23"/>
      <c r="F137" s="21" t="s">
        <v>203</v>
      </c>
      <c r="G137" s="22" t="s">
        <v>318</v>
      </c>
      <c r="H137" s="25"/>
      <c r="I137" s="20"/>
      <c r="J137" s="25"/>
      <c r="K137" s="67"/>
      <c r="L137" s="25"/>
      <c r="M137" s="66"/>
      <c r="N137" s="45"/>
      <c r="O137" s="20">
        <v>3918.699999999999</v>
      </c>
      <c r="P137" s="20"/>
      <c r="Q137" s="25"/>
      <c r="R137" s="25"/>
      <c r="S137" s="25"/>
      <c r="T137" s="45">
        <f t="shared" si="16"/>
        <v>3918.699999999999</v>
      </c>
      <c r="U137" s="45"/>
      <c r="V137" s="20"/>
      <c r="W137" s="25"/>
      <c r="X137" s="20"/>
      <c r="Y137" s="45">
        <f t="shared" si="17"/>
        <v>3918.699999999999</v>
      </c>
    </row>
    <row r="138" spans="1:25" ht="18.75" customHeight="1">
      <c r="A138" s="20">
        <v>2114</v>
      </c>
      <c r="B138" s="21" t="s">
        <v>319</v>
      </c>
      <c r="C138" s="21" t="s">
        <v>26</v>
      </c>
      <c r="D138" s="22" t="s">
        <v>320</v>
      </c>
      <c r="E138" s="23"/>
      <c r="F138" s="21" t="s">
        <v>321</v>
      </c>
      <c r="G138" s="22" t="s">
        <v>322</v>
      </c>
      <c r="H138" s="25"/>
      <c r="I138" s="20"/>
      <c r="J138" s="25"/>
      <c r="K138" s="67"/>
      <c r="L138" s="25"/>
      <c r="M138" s="66"/>
      <c r="N138" s="45"/>
      <c r="O138" s="20">
        <v>3918.699999999999</v>
      </c>
      <c r="P138" s="20"/>
      <c r="Q138" s="25"/>
      <c r="R138" s="25"/>
      <c r="S138" s="25"/>
      <c r="T138" s="45">
        <f t="shared" si="16"/>
        <v>3918.699999999999</v>
      </c>
      <c r="U138" s="45"/>
      <c r="V138" s="20"/>
      <c r="W138" s="25"/>
      <c r="X138" s="20"/>
      <c r="Y138" s="45">
        <f t="shared" si="17"/>
        <v>3918.699999999999</v>
      </c>
    </row>
    <row r="139" spans="1:25" ht="18.75" customHeight="1">
      <c r="A139" s="20">
        <v>2115</v>
      </c>
      <c r="B139" s="21" t="s">
        <v>323</v>
      </c>
      <c r="C139" s="21" t="s">
        <v>32</v>
      </c>
      <c r="D139" s="22" t="s">
        <v>324</v>
      </c>
      <c r="E139" s="23"/>
      <c r="F139" s="21" t="s">
        <v>308</v>
      </c>
      <c r="G139" s="22" t="s">
        <v>322</v>
      </c>
      <c r="H139" s="25"/>
      <c r="I139" s="20"/>
      <c r="J139" s="25"/>
      <c r="K139" s="67"/>
      <c r="L139" s="25"/>
      <c r="M139" s="66"/>
      <c r="N139" s="45"/>
      <c r="O139" s="20">
        <v>3918.699999999999</v>
      </c>
      <c r="P139" s="20"/>
      <c r="Q139" s="25"/>
      <c r="R139" s="25"/>
      <c r="S139" s="25"/>
      <c r="T139" s="45">
        <f t="shared" si="16"/>
        <v>3918.699999999999</v>
      </c>
      <c r="U139" s="45"/>
      <c r="V139" s="20"/>
      <c r="W139" s="25"/>
      <c r="X139" s="20"/>
      <c r="Y139" s="45">
        <f t="shared" si="17"/>
        <v>3918.699999999999</v>
      </c>
    </row>
    <row r="140" spans="1:25" ht="18.75" customHeight="1">
      <c r="A140" s="20">
        <v>2116</v>
      </c>
      <c r="B140" s="21" t="s">
        <v>325</v>
      </c>
      <c r="C140" s="21" t="s">
        <v>32</v>
      </c>
      <c r="D140" s="22" t="s">
        <v>326</v>
      </c>
      <c r="E140" s="23"/>
      <c r="F140" s="21" t="s">
        <v>288</v>
      </c>
      <c r="G140" s="22" t="s">
        <v>322</v>
      </c>
      <c r="H140" s="25"/>
      <c r="I140" s="20"/>
      <c r="J140" s="25"/>
      <c r="K140" s="67"/>
      <c r="L140" s="25"/>
      <c r="M140" s="66"/>
      <c r="N140" s="45"/>
      <c r="O140" s="20">
        <v>3918.699999999999</v>
      </c>
      <c r="P140" s="20"/>
      <c r="Q140" s="25"/>
      <c r="R140" s="25"/>
      <c r="S140" s="25"/>
      <c r="T140" s="45">
        <f t="shared" si="16"/>
        <v>3918.699999999999</v>
      </c>
      <c r="U140" s="45"/>
      <c r="V140" s="20"/>
      <c r="W140" s="25"/>
      <c r="X140" s="20"/>
      <c r="Y140" s="45">
        <f t="shared" si="17"/>
        <v>3918.699999999999</v>
      </c>
    </row>
    <row r="141" spans="1:25" ht="18.75" customHeight="1">
      <c r="A141" s="20">
        <v>2117</v>
      </c>
      <c r="B141" s="21" t="s">
        <v>327</v>
      </c>
      <c r="C141" s="21" t="s">
        <v>26</v>
      </c>
      <c r="D141" s="22" t="s">
        <v>328</v>
      </c>
      <c r="E141" s="23"/>
      <c r="F141" s="21" t="s">
        <v>329</v>
      </c>
      <c r="G141" s="22" t="s">
        <v>330</v>
      </c>
      <c r="H141" s="25"/>
      <c r="I141" s="20"/>
      <c r="J141" s="25"/>
      <c r="K141" s="67"/>
      <c r="L141" s="25"/>
      <c r="M141" s="66"/>
      <c r="N141" s="45"/>
      <c r="O141" s="20">
        <v>3918.699999999999</v>
      </c>
      <c r="P141" s="20"/>
      <c r="Q141" s="25"/>
      <c r="R141" s="25"/>
      <c r="S141" s="25"/>
      <c r="T141" s="45">
        <f t="shared" si="16"/>
        <v>3918.699999999999</v>
      </c>
      <c r="U141" s="45"/>
      <c r="V141" s="20"/>
      <c r="W141" s="25"/>
      <c r="X141" s="20"/>
      <c r="Y141" s="45">
        <f t="shared" si="17"/>
        <v>3918.699999999999</v>
      </c>
    </row>
    <row r="142" spans="1:25" ht="18.75" customHeight="1">
      <c r="A142" s="20">
        <v>2118</v>
      </c>
      <c r="B142" s="27" t="s">
        <v>331</v>
      </c>
      <c r="C142" s="27" t="s">
        <v>26</v>
      </c>
      <c r="D142" s="82" t="s">
        <v>332</v>
      </c>
      <c r="E142" s="23"/>
      <c r="F142" s="27">
        <v>1973.12</v>
      </c>
      <c r="G142" s="21" t="s">
        <v>333</v>
      </c>
      <c r="H142" s="25"/>
      <c r="I142" s="20"/>
      <c r="J142" s="25"/>
      <c r="K142" s="67"/>
      <c r="L142" s="25"/>
      <c r="M142" s="66"/>
      <c r="N142" s="45"/>
      <c r="O142" s="20">
        <v>3918.7000000000007</v>
      </c>
      <c r="P142" s="20"/>
      <c r="Q142" s="25"/>
      <c r="R142" s="25"/>
      <c r="S142" s="25"/>
      <c r="T142" s="45">
        <f t="shared" si="16"/>
        <v>3918.7000000000007</v>
      </c>
      <c r="U142" s="45"/>
      <c r="V142" s="20"/>
      <c r="W142" s="25"/>
      <c r="X142" s="20"/>
      <c r="Y142" s="45">
        <f t="shared" si="17"/>
        <v>3918.7000000000007</v>
      </c>
    </row>
    <row r="143" spans="1:25" ht="18.75" customHeight="1">
      <c r="A143" s="20">
        <v>2119</v>
      </c>
      <c r="B143" s="21" t="s">
        <v>334</v>
      </c>
      <c r="C143" s="21" t="s">
        <v>32</v>
      </c>
      <c r="D143" s="22" t="s">
        <v>335</v>
      </c>
      <c r="E143" s="23"/>
      <c r="F143" s="21" t="s">
        <v>336</v>
      </c>
      <c r="G143" s="22" t="s">
        <v>333</v>
      </c>
      <c r="H143" s="25"/>
      <c r="I143" s="20"/>
      <c r="J143" s="25"/>
      <c r="K143" s="67"/>
      <c r="L143" s="25"/>
      <c r="M143" s="66"/>
      <c r="N143" s="45"/>
      <c r="O143" s="20">
        <v>3918.699999999999</v>
      </c>
      <c r="P143" s="20"/>
      <c r="Q143" s="25"/>
      <c r="R143" s="25"/>
      <c r="S143" s="25"/>
      <c r="T143" s="45">
        <f t="shared" si="16"/>
        <v>3918.699999999999</v>
      </c>
      <c r="U143" s="45"/>
      <c r="V143" s="20"/>
      <c r="W143" s="25"/>
      <c r="X143" s="20"/>
      <c r="Y143" s="45">
        <f t="shared" si="17"/>
        <v>3918.699999999999</v>
      </c>
    </row>
    <row r="144" spans="1:25" ht="18.75" customHeight="1">
      <c r="A144" s="20">
        <v>2120</v>
      </c>
      <c r="B144" s="21" t="s">
        <v>337</v>
      </c>
      <c r="C144" s="21" t="s">
        <v>32</v>
      </c>
      <c r="D144" s="22" t="s">
        <v>338</v>
      </c>
      <c r="E144" s="23"/>
      <c r="F144" s="21" t="s">
        <v>336</v>
      </c>
      <c r="G144" s="22" t="s">
        <v>339</v>
      </c>
      <c r="H144" s="25"/>
      <c r="I144" s="20"/>
      <c r="J144" s="25"/>
      <c r="K144" s="67"/>
      <c r="L144" s="25"/>
      <c r="M144" s="66"/>
      <c r="N144" s="45"/>
      <c r="O144" s="20">
        <v>4411.299999999999</v>
      </c>
      <c r="P144" s="20"/>
      <c r="Q144" s="25"/>
      <c r="R144" s="25"/>
      <c r="S144" s="25"/>
      <c r="T144" s="45">
        <f t="shared" si="16"/>
        <v>4411.299999999999</v>
      </c>
      <c r="U144" s="45"/>
      <c r="V144" s="20"/>
      <c r="W144" s="25"/>
      <c r="X144" s="20"/>
      <c r="Y144" s="45">
        <f t="shared" si="17"/>
        <v>4411.299999999999</v>
      </c>
    </row>
    <row r="145" spans="1:25" ht="27" customHeight="1">
      <c r="A145" s="10" t="s">
        <v>0</v>
      </c>
      <c r="B145" s="11"/>
      <c r="C145" s="12"/>
      <c r="D145" s="10"/>
      <c r="E145" s="10"/>
      <c r="F145" s="11"/>
      <c r="G145" s="10"/>
      <c r="H145" s="10"/>
      <c r="I145" s="10"/>
      <c r="J145" s="10"/>
      <c r="K145" s="10"/>
      <c r="L145" s="10"/>
      <c r="M145" s="11"/>
      <c r="N145" s="38"/>
      <c r="O145" s="10"/>
      <c r="P145" s="10"/>
      <c r="Q145" s="10"/>
      <c r="R145" s="10"/>
      <c r="S145" s="10"/>
      <c r="T145" s="38"/>
      <c r="U145" s="38"/>
      <c r="V145" s="13"/>
      <c r="W145" s="10"/>
      <c r="X145" s="10"/>
      <c r="Y145" s="38"/>
    </row>
    <row r="146" spans="1:25" ht="13.5" customHeight="1">
      <c r="A146" s="13" t="s">
        <v>1</v>
      </c>
      <c r="B146" s="14"/>
      <c r="C146" s="15"/>
      <c r="D146" s="13"/>
      <c r="E146" s="13"/>
      <c r="F146" s="14"/>
      <c r="G146" s="13"/>
      <c r="H146" s="13"/>
      <c r="I146" s="13"/>
      <c r="J146" s="13"/>
      <c r="K146" s="13"/>
      <c r="L146" s="13"/>
      <c r="M146" s="14"/>
      <c r="N146" s="13"/>
      <c r="O146" s="13"/>
      <c r="P146" s="13"/>
      <c r="Q146" s="13"/>
      <c r="R146" s="13"/>
      <c r="S146" s="13"/>
      <c r="T146" s="58"/>
      <c r="U146" s="13"/>
      <c r="V146" s="13"/>
      <c r="W146" s="13"/>
      <c r="X146" s="13"/>
      <c r="Y146" s="13"/>
    </row>
    <row r="147" spans="1:25" ht="14.25">
      <c r="A147" s="16" t="s">
        <v>2</v>
      </c>
      <c r="B147" s="16" t="s">
        <v>3</v>
      </c>
      <c r="C147" s="16" t="s">
        <v>4</v>
      </c>
      <c r="D147" s="16" t="s">
        <v>5</v>
      </c>
      <c r="E147" s="17" t="s">
        <v>6</v>
      </c>
      <c r="F147" s="16" t="s">
        <v>7</v>
      </c>
      <c r="G147" s="17" t="s">
        <v>8</v>
      </c>
      <c r="H147" s="17" t="s">
        <v>9</v>
      </c>
      <c r="I147" s="17" t="s">
        <v>10</v>
      </c>
      <c r="J147" s="16" t="s">
        <v>11</v>
      </c>
      <c r="K147" s="17" t="s">
        <v>12</v>
      </c>
      <c r="L147" s="17" t="s">
        <v>13</v>
      </c>
      <c r="M147" s="16" t="s">
        <v>11</v>
      </c>
      <c r="N147" s="39" t="s">
        <v>14</v>
      </c>
      <c r="O147" s="40" t="s">
        <v>15</v>
      </c>
      <c r="P147" s="40" t="s">
        <v>16</v>
      </c>
      <c r="Q147" s="40" t="s">
        <v>17</v>
      </c>
      <c r="R147" s="40"/>
      <c r="S147" s="59" t="s">
        <v>18</v>
      </c>
      <c r="T147" s="39" t="s">
        <v>19</v>
      </c>
      <c r="U147" s="39" t="s">
        <v>20</v>
      </c>
      <c r="V147" s="60" t="s">
        <v>21</v>
      </c>
      <c r="W147" s="60" t="s">
        <v>22</v>
      </c>
      <c r="X147" s="60" t="s">
        <v>23</v>
      </c>
      <c r="Y147" s="39" t="s">
        <v>24</v>
      </c>
    </row>
    <row r="148" spans="1:25" ht="30" customHeight="1">
      <c r="A148" s="18"/>
      <c r="B148" s="18"/>
      <c r="C148" s="18"/>
      <c r="D148" s="18"/>
      <c r="E148" s="19"/>
      <c r="F148" s="18"/>
      <c r="G148" s="17"/>
      <c r="H148" s="19"/>
      <c r="I148" s="19"/>
      <c r="J148" s="18"/>
      <c r="K148" s="17"/>
      <c r="L148" s="17"/>
      <c r="M148" s="16"/>
      <c r="N148" s="41"/>
      <c r="O148" s="42"/>
      <c r="P148" s="18"/>
      <c r="Q148" s="40"/>
      <c r="R148" s="40"/>
      <c r="S148" s="61"/>
      <c r="T148" s="39"/>
      <c r="U148" s="62"/>
      <c r="V148" s="60"/>
      <c r="W148" s="60"/>
      <c r="X148" s="60"/>
      <c r="Y148" s="41"/>
    </row>
    <row r="149" spans="1:25" ht="18.75" customHeight="1">
      <c r="A149" s="20">
        <v>2121</v>
      </c>
      <c r="B149" s="27" t="s">
        <v>340</v>
      </c>
      <c r="C149" s="27" t="s">
        <v>32</v>
      </c>
      <c r="D149" s="20"/>
      <c r="E149" s="23"/>
      <c r="F149" s="27">
        <v>1986.02</v>
      </c>
      <c r="G149" s="22" t="s">
        <v>341</v>
      </c>
      <c r="H149" s="25"/>
      <c r="I149" s="20"/>
      <c r="J149" s="25"/>
      <c r="K149" s="67"/>
      <c r="L149" s="25"/>
      <c r="M149" s="66"/>
      <c r="N149" s="45"/>
      <c r="O149" s="20">
        <v>4411.299999999999</v>
      </c>
      <c r="P149" s="20"/>
      <c r="Q149" s="25"/>
      <c r="R149" s="25"/>
      <c r="S149" s="25"/>
      <c r="T149" s="45">
        <f>M149+N149+O149</f>
        <v>4411.299999999999</v>
      </c>
      <c r="U149" s="45"/>
      <c r="V149" s="20"/>
      <c r="W149" s="25"/>
      <c r="X149" s="20"/>
      <c r="Y149" s="45">
        <f>T149-X149</f>
        <v>4411.299999999999</v>
      </c>
    </row>
    <row r="150" spans="1:25" ht="18.75" customHeight="1">
      <c r="A150" s="20">
        <v>2122</v>
      </c>
      <c r="B150" s="21" t="s">
        <v>342</v>
      </c>
      <c r="C150" s="21" t="s">
        <v>26</v>
      </c>
      <c r="D150" s="22" t="s">
        <v>343</v>
      </c>
      <c r="E150" s="23"/>
      <c r="F150" s="21" t="s">
        <v>308</v>
      </c>
      <c r="G150" s="22" t="s">
        <v>344</v>
      </c>
      <c r="H150" s="25"/>
      <c r="I150" s="20"/>
      <c r="J150" s="25"/>
      <c r="K150" s="67"/>
      <c r="L150" s="25"/>
      <c r="M150" s="66"/>
      <c r="N150" s="45"/>
      <c r="O150" s="20">
        <v>4411.299999999999</v>
      </c>
      <c r="P150" s="20"/>
      <c r="Q150" s="25"/>
      <c r="R150" s="25"/>
      <c r="S150" s="25"/>
      <c r="T150" s="45">
        <f>M150+N150+O150</f>
        <v>4411.299999999999</v>
      </c>
      <c r="U150" s="45"/>
      <c r="V150" s="20"/>
      <c r="W150" s="25"/>
      <c r="X150" s="20"/>
      <c r="Y150" s="45">
        <f>T150-X150</f>
        <v>4411.299999999999</v>
      </c>
    </row>
    <row r="151" spans="1:25" ht="18.75" customHeight="1">
      <c r="A151" s="20">
        <v>2123</v>
      </c>
      <c r="B151" s="21" t="s">
        <v>345</v>
      </c>
      <c r="C151" s="21" t="s">
        <v>26</v>
      </c>
      <c r="D151" s="22" t="s">
        <v>346</v>
      </c>
      <c r="E151" s="23"/>
      <c r="F151" s="21" t="s">
        <v>305</v>
      </c>
      <c r="G151" s="22" t="s">
        <v>347</v>
      </c>
      <c r="H151" s="25"/>
      <c r="I151" s="20"/>
      <c r="J151" s="25"/>
      <c r="K151" s="67"/>
      <c r="L151" s="25"/>
      <c r="M151" s="66"/>
      <c r="N151" s="45"/>
      <c r="O151" s="20">
        <v>4411.299999999999</v>
      </c>
      <c r="P151" s="20"/>
      <c r="Q151" s="25"/>
      <c r="R151" s="25"/>
      <c r="S151" s="25"/>
      <c r="T151" s="45">
        <f>M151+N151+O151</f>
        <v>4411.299999999999</v>
      </c>
      <c r="U151" s="45"/>
      <c r="V151" s="20"/>
      <c r="W151" s="25"/>
      <c r="X151" s="20"/>
      <c r="Y151" s="45">
        <f>T151-X151</f>
        <v>4411.299999999999</v>
      </c>
    </row>
    <row r="152" spans="1:25" ht="18.75" customHeight="1">
      <c r="A152" s="20">
        <v>2124</v>
      </c>
      <c r="B152" s="21" t="s">
        <v>348</v>
      </c>
      <c r="C152" s="21" t="s">
        <v>26</v>
      </c>
      <c r="D152" s="22" t="s">
        <v>349</v>
      </c>
      <c r="E152" s="23"/>
      <c r="F152" s="21" t="s">
        <v>350</v>
      </c>
      <c r="G152" s="22" t="s">
        <v>351</v>
      </c>
      <c r="H152" s="25"/>
      <c r="I152" s="20"/>
      <c r="J152" s="25"/>
      <c r="K152" s="67"/>
      <c r="L152" s="25"/>
      <c r="M152" s="66"/>
      <c r="N152" s="45"/>
      <c r="O152" s="20">
        <v>4411.299999999999</v>
      </c>
      <c r="P152" s="20"/>
      <c r="Q152" s="25"/>
      <c r="R152" s="25"/>
      <c r="S152" s="25"/>
      <c r="T152" s="45">
        <f>M152+N152+O152</f>
        <v>4411.299999999999</v>
      </c>
      <c r="U152" s="45"/>
      <c r="V152" s="20"/>
      <c r="W152" s="25"/>
      <c r="X152" s="20"/>
      <c r="Y152" s="45">
        <f>T152-X152</f>
        <v>4411.299999999999</v>
      </c>
    </row>
    <row r="153" spans="1:25" ht="18.75" customHeight="1">
      <c r="A153" s="20">
        <v>2125</v>
      </c>
      <c r="B153" s="27" t="s">
        <v>352</v>
      </c>
      <c r="C153" s="27" t="s">
        <v>32</v>
      </c>
      <c r="D153" s="68">
        <v>3.71083196209189E+17</v>
      </c>
      <c r="E153" s="23"/>
      <c r="F153" s="27">
        <v>1991.01</v>
      </c>
      <c r="G153" s="20">
        <v>2014.12</v>
      </c>
      <c r="H153" s="25"/>
      <c r="I153" s="20"/>
      <c r="J153" s="25"/>
      <c r="K153" s="67"/>
      <c r="L153" s="25"/>
      <c r="M153" s="66"/>
      <c r="N153" s="45"/>
      <c r="O153" s="20">
        <v>8734.3</v>
      </c>
      <c r="P153" s="20"/>
      <c r="Q153" s="25"/>
      <c r="R153" s="25"/>
      <c r="S153" s="25"/>
      <c r="T153" s="45">
        <f>M153+N153+O153</f>
        <v>8734.3</v>
      </c>
      <c r="U153" s="45"/>
      <c r="V153" s="20"/>
      <c r="W153" s="25"/>
      <c r="X153" s="20"/>
      <c r="Y153" s="45">
        <f>T153-X153</f>
        <v>8734.3</v>
      </c>
    </row>
    <row r="154" spans="1:25" ht="18.75" customHeight="1">
      <c r="A154" s="20">
        <v>2126</v>
      </c>
      <c r="B154" s="27" t="s">
        <v>353</v>
      </c>
      <c r="C154" s="27" t="s">
        <v>26</v>
      </c>
      <c r="D154" s="68">
        <v>3.71021195503064E+17</v>
      </c>
      <c r="E154" s="23"/>
      <c r="F154" s="27">
        <v>1980.03</v>
      </c>
      <c r="G154" s="20">
        <v>2015.3</v>
      </c>
      <c r="H154" s="25"/>
      <c r="I154" s="20"/>
      <c r="J154" s="25"/>
      <c r="K154" s="67"/>
      <c r="L154" s="25"/>
      <c r="M154" s="66"/>
      <c r="N154" s="45"/>
      <c r="O154" s="20">
        <v>9694.8</v>
      </c>
      <c r="P154" s="20"/>
      <c r="Q154" s="25"/>
      <c r="R154" s="25"/>
      <c r="S154" s="25"/>
      <c r="T154" s="45">
        <f>M154+N154+O154</f>
        <v>9694.8</v>
      </c>
      <c r="U154" s="45"/>
      <c r="V154" s="20"/>
      <c r="W154" s="25"/>
      <c r="X154" s="20"/>
      <c r="Y154" s="45">
        <f>T154-X154</f>
        <v>9694.8</v>
      </c>
    </row>
    <row r="155" spans="1:25" ht="18.75" customHeight="1">
      <c r="A155" s="20">
        <v>2127</v>
      </c>
      <c r="B155" s="27" t="s">
        <v>354</v>
      </c>
      <c r="C155" s="27" t="s">
        <v>26</v>
      </c>
      <c r="D155" s="68">
        <v>3.70630196003204E+17</v>
      </c>
      <c r="E155" s="23"/>
      <c r="F155" s="27">
        <v>1985.01</v>
      </c>
      <c r="G155" s="20">
        <v>2015.6</v>
      </c>
      <c r="H155" s="25"/>
      <c r="I155" s="20"/>
      <c r="J155" s="25"/>
      <c r="K155" s="67"/>
      <c r="L155" s="25"/>
      <c r="M155" s="66"/>
      <c r="N155" s="45"/>
      <c r="O155" s="20">
        <v>9694.8</v>
      </c>
      <c r="P155" s="20"/>
      <c r="Q155" s="25"/>
      <c r="R155" s="25"/>
      <c r="S155" s="25"/>
      <c r="T155" s="45">
        <f>M155+N155+O155</f>
        <v>9694.8</v>
      </c>
      <c r="U155" s="45"/>
      <c r="V155" s="20"/>
      <c r="W155" s="25"/>
      <c r="X155" s="20"/>
      <c r="Y155" s="45">
        <f>T155-X155</f>
        <v>9694.8</v>
      </c>
    </row>
    <row r="156" spans="1:25" ht="18.75" customHeight="1">
      <c r="A156" s="20">
        <v>2128</v>
      </c>
      <c r="B156" s="27" t="s">
        <v>355</v>
      </c>
      <c r="C156" s="27" t="s">
        <v>26</v>
      </c>
      <c r="D156" s="68">
        <v>3.71021195510126E+17</v>
      </c>
      <c r="E156" s="23"/>
      <c r="F156" s="27">
        <v>1985.08</v>
      </c>
      <c r="G156" s="69">
        <v>2015.9</v>
      </c>
      <c r="H156" s="25"/>
      <c r="I156" s="20"/>
      <c r="J156" s="25"/>
      <c r="K156" s="67"/>
      <c r="L156" s="25"/>
      <c r="M156" s="66"/>
      <c r="N156" s="45"/>
      <c r="O156" s="20">
        <v>9694.8</v>
      </c>
      <c r="P156" s="20"/>
      <c r="Q156" s="25"/>
      <c r="R156" s="25"/>
      <c r="S156" s="25"/>
      <c r="T156" s="45">
        <f>M156+N156+O156</f>
        <v>9694.8</v>
      </c>
      <c r="U156" s="45"/>
      <c r="V156" s="20"/>
      <c r="W156" s="25"/>
      <c r="X156" s="20"/>
      <c r="Y156" s="45">
        <f>T156-X156</f>
        <v>9694.8</v>
      </c>
    </row>
    <row r="157" spans="1:25" ht="18.75" customHeight="1">
      <c r="A157" s="20">
        <v>2129</v>
      </c>
      <c r="B157" s="27" t="s">
        <v>356</v>
      </c>
      <c r="C157" s="27" t="s">
        <v>32</v>
      </c>
      <c r="D157" s="68">
        <v>3.71021196511215E+17</v>
      </c>
      <c r="E157" s="23"/>
      <c r="F157" s="27">
        <v>1987.12</v>
      </c>
      <c r="G157" s="20">
        <v>2015.1</v>
      </c>
      <c r="H157" s="25"/>
      <c r="I157" s="20"/>
      <c r="J157" s="25"/>
      <c r="K157" s="67"/>
      <c r="L157" s="25"/>
      <c r="M157" s="66"/>
      <c r="N157" s="45"/>
      <c r="O157" s="20">
        <v>9694.8</v>
      </c>
      <c r="P157" s="20"/>
      <c r="Q157" s="25"/>
      <c r="R157" s="25"/>
      <c r="S157" s="25"/>
      <c r="T157" s="45">
        <f>M157+N157+O157</f>
        <v>9694.8</v>
      </c>
      <c r="U157" s="45"/>
      <c r="V157" s="20"/>
      <c r="W157" s="25"/>
      <c r="X157" s="20"/>
      <c r="Y157" s="45">
        <f>T157-X157</f>
        <v>9694.8</v>
      </c>
    </row>
    <row r="158" spans="1:25" ht="18.75" customHeight="1">
      <c r="A158" s="20">
        <v>2130</v>
      </c>
      <c r="B158" s="27" t="s">
        <v>357</v>
      </c>
      <c r="C158" s="27"/>
      <c r="D158" s="68"/>
      <c r="E158" s="23"/>
      <c r="F158" s="27"/>
      <c r="G158" s="20"/>
      <c r="H158" s="25"/>
      <c r="I158" s="20"/>
      <c r="J158" s="25"/>
      <c r="K158" s="67"/>
      <c r="L158" s="25"/>
      <c r="M158" s="27">
        <v>1745.8</v>
      </c>
      <c r="N158" s="45"/>
      <c r="O158" s="20"/>
      <c r="P158" s="20"/>
      <c r="Q158" s="25"/>
      <c r="R158" s="25"/>
      <c r="S158" s="25"/>
      <c r="T158" s="45">
        <f>M158+N158+O158</f>
        <v>1745.8</v>
      </c>
      <c r="U158" s="45"/>
      <c r="V158" s="20"/>
      <c r="W158" s="25"/>
      <c r="X158" s="20"/>
      <c r="Y158" s="45">
        <f>T158-X158</f>
        <v>1745.8</v>
      </c>
    </row>
    <row r="159" spans="1:25" ht="18.75" customHeight="1">
      <c r="A159" s="20">
        <v>2131</v>
      </c>
      <c r="B159" s="27" t="s">
        <v>358</v>
      </c>
      <c r="C159" s="27"/>
      <c r="D159" s="68"/>
      <c r="E159" s="23"/>
      <c r="F159" s="27"/>
      <c r="G159" s="20"/>
      <c r="H159" s="25"/>
      <c r="I159" s="20"/>
      <c r="J159" s="25"/>
      <c r="K159" s="67"/>
      <c r="L159" s="25"/>
      <c r="M159" s="27">
        <v>8055.7</v>
      </c>
      <c r="N159" s="45"/>
      <c r="O159" s="20"/>
      <c r="P159" s="20"/>
      <c r="Q159" s="25"/>
      <c r="R159" s="25"/>
      <c r="S159" s="25"/>
      <c r="T159" s="45">
        <f>M159+N159+O159</f>
        <v>8055.7</v>
      </c>
      <c r="U159" s="45"/>
      <c r="V159" s="20"/>
      <c r="W159" s="25"/>
      <c r="X159" s="20"/>
      <c r="Y159" s="45">
        <f>T159-X159</f>
        <v>8055.7</v>
      </c>
    </row>
    <row r="160" spans="1:25" ht="18.75" customHeight="1">
      <c r="A160" s="20">
        <v>2132</v>
      </c>
      <c r="B160" s="27" t="s">
        <v>359</v>
      </c>
      <c r="C160" s="27"/>
      <c r="D160" s="68"/>
      <c r="E160" s="23"/>
      <c r="F160" s="27"/>
      <c r="G160" s="20"/>
      <c r="H160" s="25"/>
      <c r="I160" s="20"/>
      <c r="J160" s="25"/>
      <c r="K160" s="67"/>
      <c r="L160" s="25"/>
      <c r="M160" s="27">
        <v>15.55</v>
      </c>
      <c r="N160" s="45"/>
      <c r="O160" s="20"/>
      <c r="P160" s="20"/>
      <c r="Q160" s="25"/>
      <c r="R160" s="25"/>
      <c r="S160" s="25"/>
      <c r="T160" s="45">
        <f>M160+N160+O160</f>
        <v>15.55</v>
      </c>
      <c r="U160" s="45"/>
      <c r="V160" s="20"/>
      <c r="W160" s="25"/>
      <c r="X160" s="20"/>
      <c r="Y160" s="45">
        <f>T160-X160</f>
        <v>15.55</v>
      </c>
    </row>
    <row r="161" spans="1:27" s="3" customFormat="1" ht="24.75" customHeight="1">
      <c r="A161" s="70" t="s">
        <v>360</v>
      </c>
      <c r="B161" s="71"/>
      <c r="C161" s="66"/>
      <c r="D161" s="72"/>
      <c r="E161" s="73"/>
      <c r="F161" s="71"/>
      <c r="G161" s="72"/>
      <c r="H161" s="72"/>
      <c r="I161" s="70"/>
      <c r="J161" s="72"/>
      <c r="K161" s="72"/>
      <c r="L161" s="72"/>
      <c r="M161" s="76">
        <f>SUM(M5:M160)</f>
        <v>75122.58000000003</v>
      </c>
      <c r="N161" s="77">
        <f>SUM(N5:N157)</f>
        <v>4855913.3544047605</v>
      </c>
      <c r="O161" s="70">
        <f>SUM(O5:O157)</f>
        <v>161042.39999999997</v>
      </c>
      <c r="P161" s="70"/>
      <c r="Q161" s="72"/>
      <c r="R161" s="72"/>
      <c r="S161" s="72"/>
      <c r="T161" s="78">
        <f>SUM(T5:T160)</f>
        <v>5468386.337738094</v>
      </c>
      <c r="U161" s="78">
        <f>SUM(U5:U157)</f>
        <v>180645.00999999983</v>
      </c>
      <c r="V161" s="70">
        <f>SUM(V5:V157)</f>
        <v>33116.58999999995</v>
      </c>
      <c r="W161" s="72"/>
      <c r="X161" s="70">
        <f>SUM(X5:X160)</f>
        <v>213761.59999999971</v>
      </c>
      <c r="Y161" s="78">
        <f>SUM(Y5:Y160)</f>
        <v>5254624.737738099</v>
      </c>
      <c r="AA161" s="80"/>
    </row>
    <row r="162" spans="1:25" ht="14.25">
      <c r="A162" s="74" t="s">
        <v>361</v>
      </c>
      <c r="B162" s="75"/>
      <c r="C162" s="75"/>
      <c r="D162" s="74"/>
      <c r="E162" s="74"/>
      <c r="F162" s="75"/>
      <c r="G162" s="74"/>
      <c r="H162" s="74"/>
      <c r="I162" s="74"/>
      <c r="J162" s="74"/>
      <c r="K162" s="74"/>
      <c r="L162" s="74"/>
      <c r="M162" s="75"/>
      <c r="N162" s="74"/>
      <c r="O162" s="74"/>
      <c r="P162" s="74"/>
      <c r="Q162" s="74"/>
      <c r="R162" s="74"/>
      <c r="S162" s="74"/>
      <c r="T162" s="79"/>
      <c r="U162" s="74"/>
      <c r="V162" s="74"/>
      <c r="W162" s="74"/>
      <c r="X162" s="74"/>
      <c r="Y162" s="74"/>
    </row>
    <row r="163" spans="1:25" ht="14.25">
      <c r="A163" s="74"/>
      <c r="B163" s="75"/>
      <c r="C163" s="75"/>
      <c r="D163" s="74"/>
      <c r="E163" s="74"/>
      <c r="F163" s="75"/>
      <c r="G163" s="74"/>
      <c r="H163" s="74"/>
      <c r="I163" s="74"/>
      <c r="J163" s="74"/>
      <c r="K163" s="74"/>
      <c r="L163" s="74"/>
      <c r="M163" s="75"/>
      <c r="N163" s="74"/>
      <c r="O163" s="74"/>
      <c r="P163" s="74"/>
      <c r="Q163" s="74"/>
      <c r="R163" s="74"/>
      <c r="S163" s="74"/>
      <c r="T163" s="79"/>
      <c r="U163" s="74"/>
      <c r="V163" s="74"/>
      <c r="W163" s="74"/>
      <c r="X163" s="74"/>
      <c r="Y163" s="74"/>
    </row>
    <row r="164" spans="1:25" ht="14.25">
      <c r="A164" s="74"/>
      <c r="B164" s="75"/>
      <c r="C164" s="75"/>
      <c r="D164" s="74"/>
      <c r="E164" s="74"/>
      <c r="F164" s="75"/>
      <c r="G164" s="74"/>
      <c r="H164" s="74"/>
      <c r="I164" s="74"/>
      <c r="J164" s="74"/>
      <c r="K164" s="74"/>
      <c r="L164" s="74"/>
      <c r="M164" s="75"/>
      <c r="N164" s="74"/>
      <c r="O164" s="74"/>
      <c r="P164" s="74"/>
      <c r="Q164" s="74"/>
      <c r="R164" s="74"/>
      <c r="S164" s="74"/>
      <c r="T164" s="79"/>
      <c r="U164" s="74"/>
      <c r="V164" s="74"/>
      <c r="W164" s="74"/>
      <c r="X164" s="74"/>
      <c r="Y164" s="74"/>
    </row>
    <row r="165" spans="1:25" ht="14.25">
      <c r="A165" s="74"/>
      <c r="B165" s="75"/>
      <c r="C165" s="75"/>
      <c r="D165" s="74"/>
      <c r="E165" s="74"/>
      <c r="F165" s="75"/>
      <c r="G165" s="74"/>
      <c r="H165" s="74"/>
      <c r="I165" s="74"/>
      <c r="J165" s="74"/>
      <c r="K165" s="74"/>
      <c r="L165" s="74"/>
      <c r="M165" s="75"/>
      <c r="N165" s="74"/>
      <c r="O165" s="74"/>
      <c r="P165" s="74"/>
      <c r="Q165" s="74"/>
      <c r="R165" s="74"/>
      <c r="S165" s="74"/>
      <c r="T165" s="79"/>
      <c r="U165" s="74"/>
      <c r="V165" s="74"/>
      <c r="W165" s="74"/>
      <c r="X165" s="74"/>
      <c r="Y165" s="74"/>
    </row>
    <row r="166" spans="1:25" ht="31.5" customHeight="1">
      <c r="A166" s="74"/>
      <c r="B166" s="75"/>
      <c r="C166" s="75"/>
      <c r="D166" s="74"/>
      <c r="E166" s="74"/>
      <c r="F166" s="75"/>
      <c r="G166" s="74"/>
      <c r="H166" s="74"/>
      <c r="I166" s="74"/>
      <c r="J166" s="74"/>
      <c r="K166" s="74"/>
      <c r="L166" s="74"/>
      <c r="M166" s="75"/>
      <c r="N166" s="74"/>
      <c r="O166" s="74"/>
      <c r="P166" s="74"/>
      <c r="Q166" s="74"/>
      <c r="R166" s="74"/>
      <c r="S166" s="74"/>
      <c r="T166" s="79"/>
      <c r="U166" s="74"/>
      <c r="V166" s="74"/>
      <c r="W166" s="74"/>
      <c r="X166" s="74"/>
      <c r="Y166" s="74"/>
    </row>
    <row r="169" ht="14.25">
      <c r="AA169" s="81"/>
    </row>
  </sheetData>
  <sheetProtection/>
  <mergeCells count="183">
    <mergeCell ref="A1:Y1"/>
    <mergeCell ref="A2:Y2"/>
    <mergeCell ref="A25:Y25"/>
    <mergeCell ref="A26:Y26"/>
    <mergeCell ref="A49:Y49"/>
    <mergeCell ref="A50:Y50"/>
    <mergeCell ref="A73:Y73"/>
    <mergeCell ref="A74:Y74"/>
    <mergeCell ref="A97:Y97"/>
    <mergeCell ref="A98:Y98"/>
    <mergeCell ref="A121:Y121"/>
    <mergeCell ref="A122:Y122"/>
    <mergeCell ref="A145:Y145"/>
    <mergeCell ref="A146:Y146"/>
    <mergeCell ref="A3:A4"/>
    <mergeCell ref="A27:A28"/>
    <mergeCell ref="A51:A52"/>
    <mergeCell ref="A75:A76"/>
    <mergeCell ref="A99:A100"/>
    <mergeCell ref="A123:A124"/>
    <mergeCell ref="A147:A148"/>
    <mergeCell ref="B3:B4"/>
    <mergeCell ref="B27:B28"/>
    <mergeCell ref="B51:B52"/>
    <mergeCell ref="B75:B76"/>
    <mergeCell ref="B99:B100"/>
    <mergeCell ref="B123:B124"/>
    <mergeCell ref="B147:B148"/>
    <mergeCell ref="C3:C4"/>
    <mergeCell ref="C27:C28"/>
    <mergeCell ref="C51:C52"/>
    <mergeCell ref="C75:C76"/>
    <mergeCell ref="C99:C100"/>
    <mergeCell ref="C123:C124"/>
    <mergeCell ref="C147:C148"/>
    <mergeCell ref="D3:D4"/>
    <mergeCell ref="D27:D28"/>
    <mergeCell ref="D51:D52"/>
    <mergeCell ref="D75:D76"/>
    <mergeCell ref="D99:D100"/>
    <mergeCell ref="D123:D124"/>
    <mergeCell ref="D147:D148"/>
    <mergeCell ref="E3:E4"/>
    <mergeCell ref="E27:E28"/>
    <mergeCell ref="E51:E52"/>
    <mergeCell ref="E75:E76"/>
    <mergeCell ref="E99:E100"/>
    <mergeCell ref="E123:E124"/>
    <mergeCell ref="E147:E148"/>
    <mergeCell ref="F3:F4"/>
    <mergeCell ref="F27:F28"/>
    <mergeCell ref="F51:F52"/>
    <mergeCell ref="F75:F76"/>
    <mergeCell ref="F99:F100"/>
    <mergeCell ref="F123:F124"/>
    <mergeCell ref="F147:F148"/>
    <mergeCell ref="G3:G4"/>
    <mergeCell ref="G27:G28"/>
    <mergeCell ref="G51:G52"/>
    <mergeCell ref="G75:G76"/>
    <mergeCell ref="G99:G100"/>
    <mergeCell ref="G123:G124"/>
    <mergeCell ref="G147:G148"/>
    <mergeCell ref="H3:H4"/>
    <mergeCell ref="H27:H28"/>
    <mergeCell ref="H51:H52"/>
    <mergeCell ref="H75:H76"/>
    <mergeCell ref="H99:H100"/>
    <mergeCell ref="H123:H124"/>
    <mergeCell ref="H147:H148"/>
    <mergeCell ref="I3:I4"/>
    <mergeCell ref="I27:I28"/>
    <mergeCell ref="I51:I52"/>
    <mergeCell ref="I75:I76"/>
    <mergeCell ref="I99:I100"/>
    <mergeCell ref="I123:I124"/>
    <mergeCell ref="I147:I148"/>
    <mergeCell ref="J3:J4"/>
    <mergeCell ref="J27:J28"/>
    <mergeCell ref="J51:J52"/>
    <mergeCell ref="J75:J76"/>
    <mergeCell ref="J99:J100"/>
    <mergeCell ref="J123:J124"/>
    <mergeCell ref="J147:J148"/>
    <mergeCell ref="K3:K4"/>
    <mergeCell ref="K27:K28"/>
    <mergeCell ref="K51:K52"/>
    <mergeCell ref="K75:K76"/>
    <mergeCell ref="K99:K100"/>
    <mergeCell ref="K123:K124"/>
    <mergeCell ref="K147:K148"/>
    <mergeCell ref="L3:L4"/>
    <mergeCell ref="L27:L28"/>
    <mergeCell ref="L51:L52"/>
    <mergeCell ref="L75:L76"/>
    <mergeCell ref="L99:L100"/>
    <mergeCell ref="L123:L124"/>
    <mergeCell ref="L147:L148"/>
    <mergeCell ref="M3:M4"/>
    <mergeCell ref="M27:M28"/>
    <mergeCell ref="M51:M52"/>
    <mergeCell ref="M75:M76"/>
    <mergeCell ref="M99:M100"/>
    <mergeCell ref="M123:M124"/>
    <mergeCell ref="M147:M148"/>
    <mergeCell ref="N3:N4"/>
    <mergeCell ref="N27:N28"/>
    <mergeCell ref="N51:N52"/>
    <mergeCell ref="N75:N76"/>
    <mergeCell ref="N99:N100"/>
    <mergeCell ref="N123:N124"/>
    <mergeCell ref="N147:N148"/>
    <mergeCell ref="O3:O4"/>
    <mergeCell ref="O27:O28"/>
    <mergeCell ref="O51:O52"/>
    <mergeCell ref="O75:O76"/>
    <mergeCell ref="O99:O100"/>
    <mergeCell ref="O123:O124"/>
    <mergeCell ref="O147:O148"/>
    <mergeCell ref="P3:P4"/>
    <mergeCell ref="P27:P28"/>
    <mergeCell ref="P51:P52"/>
    <mergeCell ref="P75:P76"/>
    <mergeCell ref="P99:P100"/>
    <mergeCell ref="P123:P124"/>
    <mergeCell ref="P147:P148"/>
    <mergeCell ref="Q3:Q4"/>
    <mergeCell ref="Q27:Q28"/>
    <mergeCell ref="Q51:Q52"/>
    <mergeCell ref="Q75:Q76"/>
    <mergeCell ref="Q99:Q100"/>
    <mergeCell ref="Q123:Q124"/>
    <mergeCell ref="Q147:Q148"/>
    <mergeCell ref="S3:S4"/>
    <mergeCell ref="S27:S28"/>
    <mergeCell ref="S51:S52"/>
    <mergeCell ref="S75:S76"/>
    <mergeCell ref="S99:S100"/>
    <mergeCell ref="S123:S124"/>
    <mergeCell ref="S147:S148"/>
    <mergeCell ref="T3:T4"/>
    <mergeCell ref="T27:T28"/>
    <mergeCell ref="T51:T52"/>
    <mergeCell ref="T75:T76"/>
    <mergeCell ref="T99:T100"/>
    <mergeCell ref="T123:T124"/>
    <mergeCell ref="T147:T148"/>
    <mergeCell ref="U3:U4"/>
    <mergeCell ref="U27:U28"/>
    <mergeCell ref="U51:U52"/>
    <mergeCell ref="U75:U76"/>
    <mergeCell ref="U99:U100"/>
    <mergeCell ref="U123:U124"/>
    <mergeCell ref="U147:U148"/>
    <mergeCell ref="V3:V4"/>
    <mergeCell ref="V27:V28"/>
    <mergeCell ref="V51:V52"/>
    <mergeCell ref="V75:V76"/>
    <mergeCell ref="V99:V100"/>
    <mergeCell ref="V123:V124"/>
    <mergeCell ref="V147:V148"/>
    <mergeCell ref="W3:W4"/>
    <mergeCell ref="W27:W28"/>
    <mergeCell ref="W51:W52"/>
    <mergeCell ref="W75:W76"/>
    <mergeCell ref="W99:W100"/>
    <mergeCell ref="W123:W124"/>
    <mergeCell ref="W147:W148"/>
    <mergeCell ref="X3:X4"/>
    <mergeCell ref="X27:X28"/>
    <mergeCell ref="X51:X52"/>
    <mergeCell ref="X75:X76"/>
    <mergeCell ref="X99:X100"/>
    <mergeCell ref="X123:X124"/>
    <mergeCell ref="X147:X148"/>
    <mergeCell ref="Y3:Y4"/>
    <mergeCell ref="Y27:Y28"/>
    <mergeCell ref="Y51:Y52"/>
    <mergeCell ref="Y75:Y76"/>
    <mergeCell ref="Y99:Y100"/>
    <mergeCell ref="Y123:Y124"/>
    <mergeCell ref="Y147:Y148"/>
    <mergeCell ref="A162:Y166"/>
  </mergeCells>
  <dataValidations count="3">
    <dataValidation allowBlank="1" showInputMessage="1" showErrorMessage="1" sqref="G13"/>
    <dataValidation allowBlank="1" showInputMessage="1" showErrorMessage="1" promptTitle="1997" sqref="G5:G7"/>
    <dataValidation type="decimal" allowBlank="1" showInputMessage="1" showErrorMessage="1" sqref="G10:G12 G14:G24 G29:G48 G53:G66">
      <formula1>0.001</formula1>
      <formula2>2111</formula2>
    </dataValidation>
  </dataValidations>
  <printOptions/>
  <pageMargins left="0.94" right="0.16" top="0.75" bottom="0.79" header="0.67" footer="0.71"/>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2015-12-06T02:55:19Z</dcterms:created>
  <dcterms:modified xsi:type="dcterms:W3CDTF">2017-03-30T00:42:53Z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